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 yWindow="-12" windowWidth="9612" windowHeight="11232" tabRatio="727" firstSheet="2" activeTab="2"/>
  </bookViews>
  <sheets>
    <sheet name="Inc Stmt -  Schedule P" sheetId="2" r:id="rId1"/>
    <sheet name="Bal Sht - Schedule P-1" sheetId="4" r:id="rId2"/>
    <sheet name="Stmt Cash Flow - Schedule P-2" sheetId="7" r:id="rId3"/>
    <sheet name="Network Access Re - Schedule S" sheetId="17" r:id="rId4"/>
    <sheet name="Cost Network Access Cert. S-a" sheetId="18" r:id="rId5"/>
    <sheet name="Avg. Network Access Cert. S-b " sheetId="19" r:id="rId6"/>
    <sheet name="Debt Schedule S-1" sheetId="8" r:id="rId7"/>
    <sheet name="REV Deploy &amp; Dep - Schedule S-2" sheetId="20" r:id="rId8"/>
    <sheet name="Non-Op Schedule S-3" sheetId="10" r:id="rId9"/>
    <sheet name="Non-Reg S-4" sheetId="11" r:id="rId10"/>
    <sheet name="FCC Accts Inc Stmt S-5" sheetId="13" r:id="rId11"/>
    <sheet name="FCC Accts Bal Shtt S-5a" sheetId="14" r:id="rId12"/>
    <sheet name="Cash Flow S-5b" sheetId="15" r:id="rId13"/>
  </sheets>
  <definedNames>
    <definedName name="fundtype" localSheetId="11">'FCC Accts Bal Shtt S-5a'!#REF!</definedName>
    <definedName name="fundtype" localSheetId="10">'FCC Accts Inc Stmt S-5'!#REF!</definedName>
    <definedName name="fundtype" localSheetId="3">'Network Access Re - Schedule S'!#REF!</definedName>
    <definedName name="fundtype" localSheetId="8">'Non-Op Schedule S-3'!#REF!</definedName>
    <definedName name="fundtype" localSheetId="9">'Non-Reg S-4'!#REF!</definedName>
    <definedName name="fundtype">'Debt Schedule S-1'!#REF!</definedName>
    <definedName name="_xlnm.Print_Area" localSheetId="11">'FCC Accts Bal Shtt S-5a'!$A$4:$D$270</definedName>
    <definedName name="_xlnm.Print_Area" localSheetId="10">'FCC Accts Inc Stmt S-5'!$A$4:$D$252</definedName>
    <definedName name="_xlnm.Print_Area" localSheetId="0">'Inc Stmt -  Schedule P'!$A$1:$R$48</definedName>
    <definedName name="_xlnm.Print_Area" localSheetId="8">'Non-Op Schedule S-3'!$A$1:$S$62</definedName>
    <definedName name="_xlnm.Print_Area" localSheetId="9">'Non-Reg S-4'!$A$1:$S$62</definedName>
    <definedName name="_xlnm.Print_Titles" localSheetId="1">'Bal Sht - Schedule P-1'!$2:$2</definedName>
    <definedName name="_xlnm.Print_Titles" localSheetId="11">'FCC Accts Bal Shtt S-5a'!$1:$3</definedName>
    <definedName name="_xlnm.Print_Titles" localSheetId="10">'FCC Accts Inc Stmt S-5'!$1:$3</definedName>
    <definedName name="_xlnm.Print_Titles" localSheetId="3">'Network Access Re - Schedule S'!$1:$1</definedName>
    <definedName name="yes_no" localSheetId="11">'FCC Accts Bal Shtt S-5a'!#REF!</definedName>
    <definedName name="yes_no" localSheetId="10">'FCC Accts Inc Stmt S-5'!#REF!</definedName>
    <definedName name="yes_no" localSheetId="3">'Network Access Re - Schedule S'!#REF!</definedName>
    <definedName name="yes_no" localSheetId="8">'Non-Op Schedule S-3'!#REF!</definedName>
    <definedName name="yes_no" localSheetId="9">'Non-Reg S-4'!#REF!</definedName>
    <definedName name="yes_no">'Debt Schedule S-1'!$C$44:$C$46</definedName>
  </definedNames>
  <calcPr calcId="145621"/>
</workbook>
</file>

<file path=xl/calcChain.xml><?xml version="1.0" encoding="utf-8"?>
<calcChain xmlns="http://schemas.openxmlformats.org/spreadsheetml/2006/main">
  <c r="H19" i="20" l="1"/>
  <c r="H21" i="20" s="1"/>
  <c r="H25" i="20" s="1"/>
  <c r="I19" i="20"/>
  <c r="I21" i="20" s="1"/>
  <c r="I25" i="20" s="1"/>
  <c r="J19" i="20"/>
  <c r="J21" i="20" s="1"/>
  <c r="J25" i="20" s="1"/>
  <c r="K19" i="20"/>
  <c r="K21" i="20" s="1"/>
  <c r="K25" i="20" s="1"/>
  <c r="G19" i="20"/>
  <c r="G21" i="20" s="1"/>
  <c r="G25" i="20" s="1"/>
  <c r="D19" i="20"/>
  <c r="D21" i="20" s="1"/>
  <c r="D25" i="20" s="1"/>
  <c r="E19" i="20"/>
  <c r="E21" i="20" s="1"/>
  <c r="E25" i="20" s="1"/>
  <c r="F19" i="20"/>
  <c r="F21" i="20" s="1"/>
  <c r="F25" i="20" s="1"/>
  <c r="C19" i="20"/>
  <c r="C21" i="20" s="1"/>
  <c r="C25" i="20" s="1"/>
  <c r="H12" i="17"/>
  <c r="D56" i="7"/>
  <c r="E56" i="7"/>
  <c r="F56" i="7"/>
  <c r="G56" i="7"/>
  <c r="H56" i="7"/>
  <c r="I56" i="7"/>
  <c r="J56" i="7"/>
  <c r="C56" i="7"/>
  <c r="J45" i="7"/>
  <c r="I45" i="7"/>
  <c r="H45" i="7"/>
  <c r="G45" i="7"/>
  <c r="F45" i="7"/>
  <c r="E45" i="7"/>
  <c r="D45" i="7"/>
  <c r="C45" i="7"/>
  <c r="S30" i="11"/>
  <c r="S29" i="11"/>
  <c r="S28" i="11"/>
  <c r="S27" i="11"/>
  <c r="S26" i="11"/>
  <c r="S25" i="11"/>
  <c r="S24" i="11"/>
  <c r="S23" i="11"/>
  <c r="S22" i="11"/>
  <c r="S21" i="11"/>
  <c r="S20" i="11"/>
  <c r="S19" i="11"/>
  <c r="S18" i="11"/>
  <c r="S17" i="11"/>
  <c r="S16" i="11"/>
  <c r="S15" i="11"/>
  <c r="S14" i="11"/>
  <c r="S13" i="11"/>
  <c r="S12" i="11"/>
  <c r="Q30" i="11"/>
  <c r="Q29" i="11"/>
  <c r="Q28" i="11"/>
  <c r="Q27" i="11"/>
  <c r="Q26" i="11"/>
  <c r="Q25" i="11"/>
  <c r="Q24" i="11"/>
  <c r="Q23" i="11"/>
  <c r="Q22" i="11"/>
  <c r="Q21" i="11"/>
  <c r="Q20" i="11"/>
  <c r="Q19" i="11"/>
  <c r="Q18" i="11"/>
  <c r="Q17" i="11"/>
  <c r="Q16" i="11"/>
  <c r="Q15" i="11"/>
  <c r="Q14" i="11"/>
  <c r="Q13" i="11"/>
  <c r="Q12" i="11"/>
  <c r="O30" i="11"/>
  <c r="O29" i="11"/>
  <c r="O28" i="11"/>
  <c r="O27" i="11"/>
  <c r="O26" i="11"/>
  <c r="O25" i="11"/>
  <c r="O24" i="11"/>
  <c r="O23" i="11"/>
  <c r="O22" i="11"/>
  <c r="O21" i="11"/>
  <c r="O20" i="11"/>
  <c r="O19" i="11"/>
  <c r="O18" i="11"/>
  <c r="O17" i="11"/>
  <c r="O16" i="11"/>
  <c r="O15" i="11"/>
  <c r="O14" i="11"/>
  <c r="O13" i="11"/>
  <c r="O12" i="11"/>
  <c r="M30" i="11"/>
  <c r="M29" i="11"/>
  <c r="M28" i="11"/>
  <c r="M27" i="11"/>
  <c r="M26" i="11"/>
  <c r="M25" i="11"/>
  <c r="M24" i="11"/>
  <c r="M23" i="11"/>
  <c r="M22" i="11"/>
  <c r="M21" i="11"/>
  <c r="M20" i="11"/>
  <c r="M19" i="11"/>
  <c r="M18" i="11"/>
  <c r="M17" i="11"/>
  <c r="M16" i="11"/>
  <c r="M15" i="11"/>
  <c r="M14" i="11"/>
  <c r="M13" i="11"/>
  <c r="M12" i="11"/>
  <c r="K30" i="11"/>
  <c r="K29" i="11"/>
  <c r="K28" i="11"/>
  <c r="K27" i="11"/>
  <c r="K26" i="11"/>
  <c r="K25" i="11"/>
  <c r="K24" i="11"/>
  <c r="K23" i="11"/>
  <c r="K22" i="11"/>
  <c r="K21" i="11"/>
  <c r="K20" i="11"/>
  <c r="K19" i="11"/>
  <c r="K18" i="11"/>
  <c r="K17" i="11"/>
  <c r="K16" i="11"/>
  <c r="K15" i="11"/>
  <c r="K14" i="11"/>
  <c r="K13" i="11"/>
  <c r="K12" i="11"/>
  <c r="I30" i="11"/>
  <c r="I29" i="11"/>
  <c r="I28" i="11"/>
  <c r="I27" i="11"/>
  <c r="I26" i="11"/>
  <c r="I25" i="11"/>
  <c r="I24" i="11"/>
  <c r="I23" i="11"/>
  <c r="I22" i="11"/>
  <c r="I21" i="11"/>
  <c r="I20" i="11"/>
  <c r="I19" i="11"/>
  <c r="I18" i="11"/>
  <c r="I17" i="11"/>
  <c r="I16" i="11"/>
  <c r="I15" i="11"/>
  <c r="I14" i="11"/>
  <c r="I13" i="11"/>
  <c r="I12" i="11"/>
  <c r="G30" i="11"/>
  <c r="G29" i="11"/>
  <c r="G28" i="11"/>
  <c r="G27" i="11"/>
  <c r="G26" i="11"/>
  <c r="G25" i="11"/>
  <c r="G24" i="11"/>
  <c r="G23" i="11"/>
  <c r="G22" i="11"/>
  <c r="G21" i="11"/>
  <c r="G20" i="11"/>
  <c r="G19" i="11"/>
  <c r="G18" i="11"/>
  <c r="G17" i="11"/>
  <c r="G16" i="11"/>
  <c r="G15" i="11"/>
  <c r="G14" i="11"/>
  <c r="G13" i="11"/>
  <c r="E30" i="11"/>
  <c r="E29" i="11"/>
  <c r="E28" i="11"/>
  <c r="E27" i="11"/>
  <c r="E26" i="11"/>
  <c r="E25" i="11"/>
  <c r="E24" i="11"/>
  <c r="E23" i="11"/>
  <c r="E22" i="11"/>
  <c r="E21" i="11"/>
  <c r="E20" i="11"/>
  <c r="E19" i="11"/>
  <c r="E18" i="11"/>
  <c r="E17" i="11"/>
  <c r="E16" i="11"/>
  <c r="E15" i="11"/>
  <c r="E14" i="11"/>
  <c r="E13" i="11"/>
  <c r="G12" i="11"/>
  <c r="E12" i="11"/>
  <c r="R31" i="11"/>
  <c r="P31" i="11"/>
  <c r="S31" i="11" s="1"/>
  <c r="N31" i="11"/>
  <c r="Q31" i="11" s="1"/>
  <c r="L31" i="11"/>
  <c r="O31" i="11"/>
  <c r="J31" i="11"/>
  <c r="H31" i="11"/>
  <c r="F31" i="11"/>
  <c r="D31" i="11"/>
  <c r="C31" i="11"/>
  <c r="E31" i="11" s="1"/>
  <c r="S30" i="10"/>
  <c r="S29" i="10"/>
  <c r="S28" i="10"/>
  <c r="S27" i="10"/>
  <c r="S26" i="10"/>
  <c r="S25" i="10"/>
  <c r="S24" i="10"/>
  <c r="S23" i="10"/>
  <c r="S22" i="10"/>
  <c r="S21" i="10"/>
  <c r="S20" i="10"/>
  <c r="S19" i="10"/>
  <c r="S18" i="10"/>
  <c r="S17" i="10"/>
  <c r="S16" i="10"/>
  <c r="S15" i="10"/>
  <c r="S14" i="10"/>
  <c r="S13" i="10"/>
  <c r="S12" i="10"/>
  <c r="Q30" i="10"/>
  <c r="Q29" i="10"/>
  <c r="Q28" i="10"/>
  <c r="Q27" i="10"/>
  <c r="Q26" i="10"/>
  <c r="Q25" i="10"/>
  <c r="Q24" i="10"/>
  <c r="Q23" i="10"/>
  <c r="Q22" i="10"/>
  <c r="Q21" i="10"/>
  <c r="Q20" i="10"/>
  <c r="Q19" i="10"/>
  <c r="Q18" i="10"/>
  <c r="Q17" i="10"/>
  <c r="Q16" i="10"/>
  <c r="Q15" i="10"/>
  <c r="Q14" i="10"/>
  <c r="Q13" i="10"/>
  <c r="Q12" i="10"/>
  <c r="O30" i="10"/>
  <c r="O29" i="10"/>
  <c r="O28" i="10"/>
  <c r="O27" i="10"/>
  <c r="O26" i="10"/>
  <c r="O25" i="10"/>
  <c r="O24" i="10"/>
  <c r="O23" i="10"/>
  <c r="O22" i="10"/>
  <c r="O21" i="10"/>
  <c r="O20" i="10"/>
  <c r="O19" i="10"/>
  <c r="O18" i="10"/>
  <c r="O17" i="10"/>
  <c r="O16" i="10"/>
  <c r="O15" i="10"/>
  <c r="O14" i="10"/>
  <c r="O13" i="10"/>
  <c r="O12" i="10"/>
  <c r="M30" i="10"/>
  <c r="M29" i="10"/>
  <c r="M28" i="10"/>
  <c r="M27" i="10"/>
  <c r="M26" i="10"/>
  <c r="M25" i="10"/>
  <c r="M24" i="10"/>
  <c r="M23" i="10"/>
  <c r="M22" i="10"/>
  <c r="M21" i="10"/>
  <c r="M20" i="10"/>
  <c r="M19" i="10"/>
  <c r="M18" i="10"/>
  <c r="M17" i="10"/>
  <c r="M16" i="10"/>
  <c r="M15" i="10"/>
  <c r="M14" i="10"/>
  <c r="M13" i="10"/>
  <c r="M12" i="10"/>
  <c r="K30" i="10"/>
  <c r="K29" i="10"/>
  <c r="K28" i="10"/>
  <c r="K27" i="10"/>
  <c r="K26" i="10"/>
  <c r="K25" i="10"/>
  <c r="K24" i="10"/>
  <c r="K23" i="10"/>
  <c r="K22" i="10"/>
  <c r="K21" i="10"/>
  <c r="K20" i="10"/>
  <c r="K19" i="10"/>
  <c r="K18" i="10"/>
  <c r="K17" i="10"/>
  <c r="K16" i="10"/>
  <c r="K15" i="10"/>
  <c r="K14" i="10"/>
  <c r="K13" i="10"/>
  <c r="K12" i="10"/>
  <c r="I30" i="10"/>
  <c r="I29" i="10"/>
  <c r="I28" i="10"/>
  <c r="I27" i="10"/>
  <c r="I26" i="10"/>
  <c r="I25" i="10"/>
  <c r="I24" i="10"/>
  <c r="I23" i="10"/>
  <c r="I22" i="10"/>
  <c r="I21" i="10"/>
  <c r="I20" i="10"/>
  <c r="I19" i="10"/>
  <c r="I18" i="10"/>
  <c r="I17" i="10"/>
  <c r="I16" i="10"/>
  <c r="I15" i="10"/>
  <c r="I14" i="10"/>
  <c r="I13" i="10"/>
  <c r="I12" i="10"/>
  <c r="G30" i="10"/>
  <c r="G29" i="10"/>
  <c r="G28" i="10"/>
  <c r="G27" i="10"/>
  <c r="G26" i="10"/>
  <c r="G25" i="10"/>
  <c r="G24" i="10"/>
  <c r="G23" i="10"/>
  <c r="G22" i="10"/>
  <c r="G21" i="10"/>
  <c r="G20" i="10"/>
  <c r="G19" i="10"/>
  <c r="G18" i="10"/>
  <c r="G17" i="10"/>
  <c r="G16" i="10"/>
  <c r="G15" i="10"/>
  <c r="G14" i="10"/>
  <c r="G13" i="10"/>
  <c r="G12" i="10"/>
  <c r="R31" i="10"/>
  <c r="P31" i="10"/>
  <c r="N31" i="10"/>
  <c r="L31" i="10"/>
  <c r="J31" i="10"/>
  <c r="H31" i="10"/>
  <c r="F31" i="10"/>
  <c r="D31" i="10"/>
  <c r="C31" i="10"/>
  <c r="E31" i="10" s="1"/>
  <c r="E30" i="10"/>
  <c r="E29" i="10"/>
  <c r="E28" i="10"/>
  <c r="E27" i="10"/>
  <c r="E26" i="10"/>
  <c r="E25" i="10"/>
  <c r="E24" i="10"/>
  <c r="E23" i="10"/>
  <c r="E22" i="10"/>
  <c r="E21" i="10"/>
  <c r="E20" i="10"/>
  <c r="E19" i="10"/>
  <c r="E18" i="10"/>
  <c r="E17" i="10"/>
  <c r="E16" i="10"/>
  <c r="E15" i="10"/>
  <c r="E14" i="10"/>
  <c r="E13" i="10"/>
  <c r="E12" i="10"/>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15" i="17"/>
  <c r="R14" i="17"/>
  <c r="R13" i="17"/>
  <c r="R12"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F12"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13" i="17"/>
  <c r="D12" i="17"/>
  <c r="E16" i="2"/>
  <c r="R11" i="2"/>
  <c r="R12" i="2"/>
  <c r="R13" i="2"/>
  <c r="R14" i="2"/>
  <c r="R15" i="2"/>
  <c r="R17" i="2"/>
  <c r="R18" i="2"/>
  <c r="R19" i="2"/>
  <c r="R20" i="2"/>
  <c r="R21" i="2"/>
  <c r="R22" i="2"/>
  <c r="R25" i="2"/>
  <c r="R26" i="2"/>
  <c r="R27" i="2"/>
  <c r="R28" i="2"/>
  <c r="R31" i="2"/>
  <c r="R32" i="2"/>
  <c r="R33" i="2"/>
  <c r="R34" i="2"/>
  <c r="R36" i="2"/>
  <c r="R37" i="2"/>
  <c r="R38" i="2"/>
  <c r="R39" i="2"/>
  <c r="R10" i="2"/>
  <c r="P11" i="2"/>
  <c r="P12" i="2"/>
  <c r="P13" i="2"/>
  <c r="P14" i="2"/>
  <c r="P15" i="2"/>
  <c r="P17" i="2"/>
  <c r="P18" i="2"/>
  <c r="P19" i="2"/>
  <c r="P20" i="2"/>
  <c r="P21" i="2"/>
  <c r="P22" i="2"/>
  <c r="P25" i="2"/>
  <c r="P26" i="2"/>
  <c r="P27" i="2"/>
  <c r="P28" i="2"/>
  <c r="P31" i="2"/>
  <c r="P32" i="2"/>
  <c r="P33" i="2"/>
  <c r="P34" i="2"/>
  <c r="P36" i="2"/>
  <c r="P37" i="2"/>
  <c r="P38" i="2"/>
  <c r="P39" i="2"/>
  <c r="P10" i="2"/>
  <c r="N11" i="2"/>
  <c r="N12" i="2"/>
  <c r="N13" i="2"/>
  <c r="N14" i="2"/>
  <c r="N15" i="2"/>
  <c r="N17" i="2"/>
  <c r="N18" i="2"/>
  <c r="N19" i="2"/>
  <c r="N20" i="2"/>
  <c r="N21" i="2"/>
  <c r="N22" i="2"/>
  <c r="N25" i="2"/>
  <c r="N26" i="2"/>
  <c r="N27" i="2"/>
  <c r="N28" i="2"/>
  <c r="N31" i="2"/>
  <c r="N32" i="2"/>
  <c r="N33" i="2"/>
  <c r="N34" i="2"/>
  <c r="N36" i="2"/>
  <c r="N37" i="2"/>
  <c r="N38" i="2"/>
  <c r="N39" i="2"/>
  <c r="N10" i="2"/>
  <c r="L11" i="2"/>
  <c r="L12" i="2"/>
  <c r="L13" i="2"/>
  <c r="L14" i="2"/>
  <c r="L15" i="2"/>
  <c r="L17" i="2"/>
  <c r="L18" i="2"/>
  <c r="L19" i="2"/>
  <c r="L20" i="2"/>
  <c r="L21" i="2"/>
  <c r="L22" i="2"/>
  <c r="L25" i="2"/>
  <c r="L26" i="2"/>
  <c r="L27" i="2"/>
  <c r="L28" i="2"/>
  <c r="L31" i="2"/>
  <c r="L32" i="2"/>
  <c r="L33" i="2"/>
  <c r="L34" i="2"/>
  <c r="L36" i="2"/>
  <c r="L37" i="2"/>
  <c r="L38" i="2"/>
  <c r="L39" i="2"/>
  <c r="L10" i="2"/>
  <c r="J11" i="2"/>
  <c r="J12" i="2"/>
  <c r="J13" i="2"/>
  <c r="J14" i="2"/>
  <c r="J15" i="2"/>
  <c r="J17" i="2"/>
  <c r="J18" i="2"/>
  <c r="J19" i="2"/>
  <c r="J20" i="2"/>
  <c r="J21" i="2"/>
  <c r="J22" i="2"/>
  <c r="J25" i="2"/>
  <c r="J26" i="2"/>
  <c r="J27" i="2"/>
  <c r="J28" i="2"/>
  <c r="J31" i="2"/>
  <c r="J32" i="2"/>
  <c r="J33" i="2"/>
  <c r="J34" i="2"/>
  <c r="J36" i="2"/>
  <c r="J37" i="2"/>
  <c r="J38" i="2"/>
  <c r="J39" i="2"/>
  <c r="J10" i="2"/>
  <c r="H11" i="2"/>
  <c r="H12" i="2"/>
  <c r="H13" i="2"/>
  <c r="H14" i="2"/>
  <c r="H15" i="2"/>
  <c r="H17" i="2"/>
  <c r="H18" i="2"/>
  <c r="H19" i="2"/>
  <c r="H20" i="2"/>
  <c r="H21" i="2"/>
  <c r="H22" i="2"/>
  <c r="H25" i="2"/>
  <c r="H26" i="2"/>
  <c r="H27" i="2"/>
  <c r="H28" i="2"/>
  <c r="H31" i="2"/>
  <c r="H32" i="2"/>
  <c r="H33" i="2"/>
  <c r="H34" i="2"/>
  <c r="H36" i="2"/>
  <c r="H37" i="2"/>
  <c r="H38" i="2"/>
  <c r="H39" i="2"/>
  <c r="H10" i="2"/>
  <c r="F11" i="2"/>
  <c r="F12" i="2"/>
  <c r="F13" i="2"/>
  <c r="F14" i="2"/>
  <c r="F15" i="2"/>
  <c r="F17" i="2"/>
  <c r="F18" i="2"/>
  <c r="F19" i="2"/>
  <c r="F20" i="2"/>
  <c r="F21" i="2"/>
  <c r="F22" i="2"/>
  <c r="F25" i="2"/>
  <c r="F26" i="2"/>
  <c r="F27" i="2"/>
  <c r="F28" i="2"/>
  <c r="F31" i="2"/>
  <c r="F32" i="2"/>
  <c r="F33" i="2"/>
  <c r="F34" i="2"/>
  <c r="F36" i="2"/>
  <c r="F37" i="2"/>
  <c r="F38" i="2"/>
  <c r="F39" i="2"/>
  <c r="F10" i="2"/>
  <c r="D18" i="2"/>
  <c r="D19" i="2"/>
  <c r="D20" i="2"/>
  <c r="D21" i="2"/>
  <c r="D22" i="2"/>
  <c r="D25" i="2"/>
  <c r="D26" i="2"/>
  <c r="D27" i="2"/>
  <c r="D28" i="2"/>
  <c r="D31" i="2"/>
  <c r="D32" i="2"/>
  <c r="D33" i="2"/>
  <c r="D34" i="2"/>
  <c r="D36" i="2"/>
  <c r="D37" i="2"/>
  <c r="D38" i="2"/>
  <c r="D39" i="2"/>
  <c r="D17" i="2"/>
  <c r="D11" i="2"/>
  <c r="D12" i="2"/>
  <c r="D13" i="2"/>
  <c r="D14" i="2"/>
  <c r="D15" i="2"/>
  <c r="D10" i="2"/>
  <c r="E35" i="2"/>
  <c r="K41" i="8"/>
  <c r="J41" i="8"/>
  <c r="I41" i="8"/>
  <c r="H41" i="8"/>
  <c r="G41" i="8"/>
  <c r="F41" i="8"/>
  <c r="E41" i="8"/>
  <c r="D41" i="8"/>
  <c r="C41" i="8"/>
  <c r="K36" i="8"/>
  <c r="J36" i="8"/>
  <c r="I36" i="8"/>
  <c r="H36" i="8"/>
  <c r="G36" i="8"/>
  <c r="F36" i="8"/>
  <c r="E36" i="8"/>
  <c r="D36" i="8"/>
  <c r="C36" i="8"/>
  <c r="K30" i="8"/>
  <c r="J30" i="8"/>
  <c r="I30" i="8"/>
  <c r="H30" i="8"/>
  <c r="G30" i="8"/>
  <c r="F30" i="8"/>
  <c r="E30" i="8"/>
  <c r="D30" i="8"/>
  <c r="C30" i="8"/>
  <c r="K21" i="8"/>
  <c r="J21" i="8"/>
  <c r="I21" i="8"/>
  <c r="H21" i="8"/>
  <c r="G21" i="8"/>
  <c r="F21" i="8"/>
  <c r="E21" i="8"/>
  <c r="D21" i="8"/>
  <c r="C21" i="8"/>
  <c r="K15" i="8"/>
  <c r="J15" i="8"/>
  <c r="I15" i="8"/>
  <c r="H15" i="8"/>
  <c r="G15" i="8"/>
  <c r="F15" i="8"/>
  <c r="E15" i="8"/>
  <c r="D15" i="8"/>
  <c r="C15" i="8"/>
  <c r="C20" i="8" s="1"/>
  <c r="B16" i="2"/>
  <c r="D87" i="4"/>
  <c r="E87" i="4"/>
  <c r="F87" i="4"/>
  <c r="G87" i="4"/>
  <c r="H87" i="4"/>
  <c r="I87" i="4"/>
  <c r="J87" i="4"/>
  <c r="K87" i="4"/>
  <c r="C87" i="4"/>
  <c r="D78" i="4"/>
  <c r="E78" i="4"/>
  <c r="F78" i="4"/>
  <c r="G78" i="4"/>
  <c r="H78" i="4"/>
  <c r="I78" i="4"/>
  <c r="J78" i="4"/>
  <c r="K78" i="4"/>
  <c r="C78" i="4"/>
  <c r="D73" i="4"/>
  <c r="E73" i="4"/>
  <c r="F73" i="4"/>
  <c r="G73" i="4"/>
  <c r="H73" i="4"/>
  <c r="I73" i="4"/>
  <c r="J73" i="4"/>
  <c r="K73" i="4"/>
  <c r="C73" i="4"/>
  <c r="D61" i="4"/>
  <c r="E61" i="4"/>
  <c r="F61" i="4"/>
  <c r="G61" i="4"/>
  <c r="H61" i="4"/>
  <c r="I61" i="4"/>
  <c r="J61" i="4"/>
  <c r="K61" i="4"/>
  <c r="C61" i="4"/>
  <c r="D43" i="4"/>
  <c r="E43" i="4"/>
  <c r="F43" i="4"/>
  <c r="G43" i="4"/>
  <c r="H43" i="4"/>
  <c r="I43" i="4"/>
  <c r="J43" i="4"/>
  <c r="K43" i="4"/>
  <c r="C43" i="4"/>
  <c r="D36" i="4"/>
  <c r="E36" i="4"/>
  <c r="F36" i="4"/>
  <c r="G36" i="4"/>
  <c r="H36" i="4"/>
  <c r="I36" i="4"/>
  <c r="J36" i="4"/>
  <c r="K36" i="4"/>
  <c r="C36" i="4"/>
  <c r="H24" i="4"/>
  <c r="H45" i="4" s="1"/>
  <c r="H91" i="4" s="1"/>
  <c r="I24" i="4"/>
  <c r="J24" i="4"/>
  <c r="K24" i="4"/>
  <c r="G24" i="4"/>
  <c r="D24" i="4"/>
  <c r="E24" i="4"/>
  <c r="F24" i="4"/>
  <c r="C24" i="4"/>
  <c r="Q16" i="2"/>
  <c r="O16" i="2"/>
  <c r="M16" i="2"/>
  <c r="K16" i="2"/>
  <c r="I16" i="2"/>
  <c r="G16" i="2"/>
  <c r="C16" i="2"/>
  <c r="Q35" i="2"/>
  <c r="O35" i="2"/>
  <c r="M35" i="2"/>
  <c r="K35" i="2"/>
  <c r="I35" i="2"/>
  <c r="G35" i="2"/>
  <c r="C35" i="2"/>
  <c r="F35" i="2" s="1"/>
  <c r="B35" i="2"/>
  <c r="C29" i="2"/>
  <c r="Q29" i="2"/>
  <c r="O29" i="2"/>
  <c r="M29" i="2"/>
  <c r="K29" i="2"/>
  <c r="I29" i="2"/>
  <c r="G29" i="2"/>
  <c r="E29" i="2"/>
  <c r="B29" i="2"/>
  <c r="Q23" i="2"/>
  <c r="O23" i="2"/>
  <c r="M23" i="2"/>
  <c r="K23" i="2"/>
  <c r="I23" i="2"/>
  <c r="G23" i="2"/>
  <c r="E23" i="2"/>
  <c r="C23" i="2"/>
  <c r="B23" i="2"/>
  <c r="L16" i="2"/>
  <c r="I31" i="11"/>
  <c r="G31" i="11"/>
  <c r="M31" i="11"/>
  <c r="K31" i="11"/>
  <c r="S31" i="10"/>
  <c r="M31" i="10"/>
  <c r="K31" i="10"/>
  <c r="I31" i="10"/>
  <c r="G31" i="10"/>
  <c r="Q31" i="10"/>
  <c r="O31" i="10"/>
  <c r="R35" i="2"/>
  <c r="R29" i="2"/>
  <c r="R23" i="2"/>
  <c r="R16" i="2"/>
  <c r="P35" i="2"/>
  <c r="P29" i="2"/>
  <c r="P23" i="2"/>
  <c r="N35" i="2"/>
  <c r="N29" i="2"/>
  <c r="N23" i="2"/>
  <c r="L35" i="2"/>
  <c r="L29" i="2"/>
  <c r="L23" i="2"/>
  <c r="J35" i="2"/>
  <c r="J29" i="2"/>
  <c r="J23" i="2"/>
  <c r="H35" i="2"/>
  <c r="H29" i="2"/>
  <c r="H23" i="2"/>
  <c r="F29" i="2"/>
  <c r="F23" i="2"/>
  <c r="D35" i="2"/>
  <c r="D29" i="2"/>
  <c r="D23" i="2"/>
  <c r="G24" i="2"/>
  <c r="G30" i="2" s="1"/>
  <c r="H16" i="2"/>
  <c r="F16" i="2"/>
  <c r="P16" i="2"/>
  <c r="N16" i="2"/>
  <c r="O24" i="2"/>
  <c r="I24" i="2"/>
  <c r="J16" i="2"/>
  <c r="D16" i="2"/>
  <c r="Q24" i="2"/>
  <c r="M24" i="2"/>
  <c r="M30" i="2"/>
  <c r="M40" i="2" s="1"/>
  <c r="P40" i="2" s="1"/>
  <c r="K24" i="2"/>
  <c r="G48" i="8"/>
  <c r="F48" i="8"/>
  <c r="E48" i="8"/>
  <c r="D48" i="8"/>
  <c r="C48" i="8"/>
  <c r="D89" i="4"/>
  <c r="I89" i="4"/>
  <c r="E89" i="4"/>
  <c r="F45" i="4"/>
  <c r="F91" i="4" s="1"/>
  <c r="K45" i="4"/>
  <c r="K91" i="4" s="1"/>
  <c r="G45" i="4"/>
  <c r="G91" i="4" s="1"/>
  <c r="K89" i="4"/>
  <c r="G89" i="4"/>
  <c r="H89" i="4"/>
  <c r="I45" i="4"/>
  <c r="I91" i="4" s="1"/>
  <c r="E45" i="4"/>
  <c r="E91" i="4" s="1"/>
  <c r="J89" i="4"/>
  <c r="F89" i="4"/>
  <c r="J45" i="4"/>
  <c r="J91" i="4" s="1"/>
  <c r="D45" i="4"/>
  <c r="D91" i="4"/>
  <c r="C24" i="2"/>
  <c r="C30" i="2" s="1"/>
  <c r="C45" i="4"/>
  <c r="C91" i="4" s="1"/>
  <c r="C89" i="4"/>
  <c r="E24" i="2"/>
  <c r="B24" i="2"/>
  <c r="M48" i="2"/>
  <c r="C47" i="2"/>
  <c r="C29" i="7"/>
  <c r="C57" i="7" s="1"/>
  <c r="C58" i="7" s="1"/>
  <c r="R24" i="2"/>
  <c r="N24" i="2"/>
  <c r="H24" i="2"/>
  <c r="O30" i="2"/>
  <c r="P24" i="2"/>
  <c r="L24" i="2"/>
  <c r="J24" i="2"/>
  <c r="I30" i="2"/>
  <c r="E29" i="7"/>
  <c r="E57" i="7" s="1"/>
  <c r="E58" i="7" s="1"/>
  <c r="F24" i="2"/>
  <c r="Q30" i="2"/>
  <c r="K30" i="2"/>
  <c r="N30" i="2" s="1"/>
  <c r="D24" i="2"/>
  <c r="M47" i="2"/>
  <c r="E30" i="2"/>
  <c r="H30" i="2" s="1"/>
  <c r="B30" i="2"/>
  <c r="D30" i="2"/>
  <c r="C48" i="2"/>
  <c r="H29" i="7"/>
  <c r="H57" i="7" s="1"/>
  <c r="H58" i="7" s="1"/>
  <c r="R30" i="2"/>
  <c r="O40" i="2"/>
  <c r="P30" i="2"/>
  <c r="L30" i="2"/>
  <c r="I40" i="2"/>
  <c r="G48" i="2"/>
  <c r="G47" i="2"/>
  <c r="K40" i="2"/>
  <c r="Q40" i="2"/>
  <c r="J29" i="7"/>
  <c r="J57" i="7" s="1"/>
  <c r="J58" i="7" s="1"/>
  <c r="B40" i="2"/>
  <c r="B47" i="2"/>
  <c r="E40" i="2"/>
  <c r="I29" i="7"/>
  <c r="I57" i="7" s="1"/>
  <c r="I58" i="7" s="1"/>
  <c r="F29" i="7"/>
  <c r="F57" i="7" s="1"/>
  <c r="F58" i="7" s="1"/>
  <c r="N40" i="2"/>
  <c r="H40" i="2"/>
  <c r="D29" i="7"/>
  <c r="D57" i="7" s="1"/>
  <c r="D58" i="7" s="1"/>
  <c r="R40" i="2"/>
  <c r="O48" i="2"/>
  <c r="O47" i="2"/>
  <c r="L40" i="2"/>
  <c r="I48" i="2"/>
  <c r="I47" i="2"/>
  <c r="E48" i="2"/>
  <c r="K48" i="2"/>
  <c r="K47" i="2"/>
  <c r="Q48" i="2"/>
  <c r="Q47" i="2"/>
  <c r="B48" i="2"/>
  <c r="D40" i="2"/>
  <c r="E47" i="2"/>
  <c r="G29" i="7"/>
  <c r="G57" i="7" s="1"/>
  <c r="G58" i="7" s="1"/>
  <c r="G40" i="2" l="1"/>
  <c r="J40" i="2" s="1"/>
  <c r="J30" i="2"/>
  <c r="J48" i="8"/>
  <c r="I48" i="8"/>
  <c r="H48" i="8"/>
  <c r="K48" i="8"/>
  <c r="F30" i="2"/>
  <c r="C40" i="2"/>
  <c r="F40" i="2" s="1"/>
</calcChain>
</file>

<file path=xl/sharedStrings.xml><?xml version="1.0" encoding="utf-8"?>
<sst xmlns="http://schemas.openxmlformats.org/spreadsheetml/2006/main" count="922" uniqueCount="795">
  <si>
    <t>Year 1</t>
  </si>
  <si>
    <t>Year 2</t>
  </si>
  <si>
    <t>Year 3</t>
  </si>
  <si>
    <t>Year 4</t>
  </si>
  <si>
    <t>Year 5</t>
  </si>
  <si>
    <t>ASSETS</t>
  </si>
  <si>
    <t>LIABILITIES AND EQUITY</t>
  </si>
  <si>
    <t>CASH FLOWS FROM OPERATING ACTIVITIES</t>
  </si>
  <si>
    <t>CASH FLOWS FROM FINANCING ACTIVITIES</t>
  </si>
  <si>
    <t>CASH FLOWS FROM INVESTING ACTIVITIES</t>
  </si>
  <si>
    <t>APPLICANT NAME</t>
  </si>
  <si>
    <t>2 Years' Prior</t>
  </si>
  <si>
    <t>3 Years' Prior</t>
  </si>
  <si>
    <t>4 Years' Prior</t>
  </si>
  <si>
    <t xml:space="preserve"> 2.  Network Access Services Revenue</t>
  </si>
  <si>
    <t xml:space="preserve"> 3.  Long Distance Network Service Revenues</t>
  </si>
  <si>
    <t xml:space="preserve"> 4.  Carrier Billing &amp; Collection Revenues</t>
  </si>
  <si>
    <t xml:space="preserve"> 5.  Miscellaneous Revenues</t>
  </si>
  <si>
    <t xml:space="preserve"> 6.  Uncollectible Revenues</t>
  </si>
  <si>
    <t xml:space="preserve"> 8.  Plant Specific Operations Expense</t>
  </si>
  <si>
    <t xml:space="preserve"> 9.  Plant Nonspecific Operations Expense (excluding Depreciation &amp; Amortization)</t>
  </si>
  <si>
    <t>10..  Depreciation Expense</t>
  </si>
  <si>
    <t>11.  Amortization Expense</t>
  </si>
  <si>
    <t>12.  Customer Operations Expense</t>
  </si>
  <si>
    <t>13.  Corporate Operations Expense</t>
  </si>
  <si>
    <t>15.  Operating Income or Margins (7 less 14)</t>
  </si>
  <si>
    <t>16.  Other Operating Income &amp; Expenses</t>
  </si>
  <si>
    <t>17.  State &amp; Local Taxes</t>
  </si>
  <si>
    <t>18.  Federal Income Taxes</t>
  </si>
  <si>
    <t>19.  Other Taxes</t>
  </si>
  <si>
    <t>21.  Net Operating Income or Margins (15 + 16 - 20)</t>
  </si>
  <si>
    <t>22.  Interest on Funded Debt</t>
  </si>
  <si>
    <t>23.  Interest Expense - Capital Leases</t>
  </si>
  <si>
    <t>ITEM</t>
  </si>
  <si>
    <t>24.  Other Interest Expense</t>
  </si>
  <si>
    <t>27.  Nonoperating Net Income</t>
  </si>
  <si>
    <t>28.  Extraordinary Items</t>
  </si>
  <si>
    <t xml:space="preserve"> 7. Net Operating Revenues (1 thru 5 less 6)</t>
  </si>
  <si>
    <t>14. Total Operating Expenses (8 thru 13)</t>
  </si>
  <si>
    <t>29.  Jurisdictional Differences</t>
  </si>
  <si>
    <t>30.  Nonregulated Net Income</t>
  </si>
  <si>
    <t>20. Total Operating Taxes (17+18+19)</t>
  </si>
  <si>
    <t>26. Total Fixed Charges (22+23+24-25)</t>
  </si>
  <si>
    <t>31. Total Net Income or Margins (21+27+28+29+30-26)</t>
  </si>
  <si>
    <t>HISTORICAL</t>
  </si>
  <si>
    <t>FORECAST PERIOD</t>
  </si>
  <si>
    <t>10.  Total Current Assets  (1 thru 9)</t>
  </si>
  <si>
    <t xml:space="preserve"> 1.  Cash &amp; Equivalents</t>
  </si>
  <si>
    <t xml:space="preserve"> 2.  Cash-RUS Construction Fund</t>
  </si>
  <si>
    <t xml:space="preserve"> 3.  Affiliates</t>
  </si>
  <si>
    <t xml:space="preserve">    a.  Telecom Accounts Receivable</t>
  </si>
  <si>
    <t xml:space="preserve">    b.  Other Accounts Receivable</t>
  </si>
  <si>
    <t xml:space="preserve">    c.  Notes Receivable</t>
  </si>
  <si>
    <t xml:space="preserve"> 4.  Non-Affiliates</t>
  </si>
  <si>
    <t xml:space="preserve">    a.  Telecom, Accounts Receivable</t>
  </si>
  <si>
    <t xml:space="preserve"> 6.  Material-Regulated</t>
  </si>
  <si>
    <t xml:space="preserve"> 7.  Material-Nonregulated</t>
  </si>
  <si>
    <t xml:space="preserve"> 8. Prepayments</t>
  </si>
  <si>
    <t xml:space="preserve"> 9. Other Current Assets</t>
  </si>
  <si>
    <t>11. Investment in Affiliated Companies</t>
  </si>
  <si>
    <t xml:space="preserve">    a.  Rural Development</t>
  </si>
  <si>
    <t xml:space="preserve">    b.  Nonrural Development</t>
  </si>
  <si>
    <t>14.  Other Noncurrent Assets</t>
  </si>
  <si>
    <t>12  Other Investments</t>
  </si>
  <si>
    <t>13.  Nonregulated Investments</t>
  </si>
  <si>
    <t>15.  Deferred Charges</t>
  </si>
  <si>
    <t>16. Jurisdictional Differences</t>
  </si>
  <si>
    <t>17.  Total Non-Current Assets (11 thru 16)</t>
  </si>
  <si>
    <t>CURRENT ASSETS</t>
  </si>
  <si>
    <t>NON-CURRENT ASSETS</t>
  </si>
  <si>
    <t>PLANT, PROPERTY &amp; EQUIPMENT</t>
  </si>
  <si>
    <t>18.  Telecom, Plant-in-Service</t>
  </si>
  <si>
    <t>19.  Property Held for Future Use</t>
  </si>
  <si>
    <t>20.  Plant Under Construction</t>
  </si>
  <si>
    <t>21.  Plant Adj., Nonop Plant &amp; Goodwill</t>
  </si>
  <si>
    <t>22.  Less Accumulated Depreciation</t>
  </si>
  <si>
    <t>23.  Net Plant (18 thru 21 less 22)</t>
  </si>
  <si>
    <t>CURRENT LIABILITIES</t>
  </si>
  <si>
    <t>25.  Accounts Payable</t>
  </si>
  <si>
    <t>26.  Notes Payable</t>
  </si>
  <si>
    <t>27.  Advance Billings &amp; Payments</t>
  </si>
  <si>
    <t>28.  Customer Deposits</t>
  </si>
  <si>
    <t>29.  Current Mat. L/T Debt</t>
  </si>
  <si>
    <t>30.  Current Mat. L/T Debt-Rur. Dev.</t>
  </si>
  <si>
    <t>31.  Current Mat.-Capital Leases</t>
  </si>
  <si>
    <t>32.  Income Taxes Accrued</t>
  </si>
  <si>
    <t>33.  Other Taxes Accrued</t>
  </si>
  <si>
    <t>34.  Other Current Liabilities</t>
  </si>
  <si>
    <t>35.  Total Current Liabilities (25 thru 34)</t>
  </si>
  <si>
    <t>LONG-TERM DEBT</t>
  </si>
  <si>
    <t>36.  Funded Debt-RUS Notes</t>
  </si>
  <si>
    <t>37.  Funded Debt-RTB Notes</t>
  </si>
  <si>
    <t>38.  Funded Debt-FFB Notes</t>
  </si>
  <si>
    <t>39.  Funded Debt-Other</t>
  </si>
  <si>
    <t>40.  Funded Debt-Rural Develop. Loan</t>
  </si>
  <si>
    <t xml:space="preserve">41.  Premium (Discount) on L/T Debt </t>
  </si>
  <si>
    <t>42.  Reacquired Debt</t>
  </si>
  <si>
    <t>43.  Obligations Under Capital Lease</t>
  </si>
  <si>
    <t>44.  Advance From Affiliated Companies</t>
  </si>
  <si>
    <t>45.  Other Long-Term Debt</t>
  </si>
  <si>
    <t>46.  Total Long-Term Debt (36 thru 45)</t>
  </si>
  <si>
    <t>OTHER LIAB. &amp; DEF. CREDITS</t>
  </si>
  <si>
    <t>47.  Other Long-Term Liabilities</t>
  </si>
  <si>
    <t>48.  Other Deferred Credits</t>
  </si>
  <si>
    <t>49.  Other Jurisdictional Differences</t>
  </si>
  <si>
    <t>EQUITY</t>
  </si>
  <si>
    <t>51.  Cap. Stock Outstand &amp; Subscribed</t>
  </si>
  <si>
    <t>52.  Additional Paid-in-Capital</t>
  </si>
  <si>
    <t>53.  Treasury Stock</t>
  </si>
  <si>
    <t>54.  Memberships &amp; Cap. Certificates</t>
  </si>
  <si>
    <t>55.  Other Capital</t>
  </si>
  <si>
    <t>56.  Patronage Capital Credits</t>
  </si>
  <si>
    <t>57.  Retained Earnings</t>
  </si>
  <si>
    <t>58.  Total Equity (51 thru 57)</t>
  </si>
  <si>
    <t>24.  TOTAL ASSETS</t>
  </si>
  <si>
    <t>59.  TOAL LIABILITIES &amp; EQUITY (35 + 46 + 50 + 58)</t>
  </si>
  <si>
    <r>
      <t xml:space="preserve">50. </t>
    </r>
    <r>
      <rPr>
        <b/>
        <sz val="9"/>
        <rFont val="Arial"/>
        <family val="2"/>
      </rPr>
      <t xml:space="preserve"> Total Other Long-Term Liabilities &amp; Deferred Credits (47 thru 49)</t>
    </r>
  </si>
  <si>
    <t>% Chg</t>
  </si>
  <si>
    <t>`</t>
  </si>
  <si>
    <t xml:space="preserve">Adjustments to Reconcile Net Income (Loss) to Net Cash Provided by Operating Activities   </t>
  </si>
  <si>
    <t>Changes in Operating Assets &amp; Liabilities</t>
  </si>
  <si>
    <t xml:space="preserve"> 1.  Beginning Cash (Cash &amp; Equivalents plus RUS Const. Fund)</t>
  </si>
  <si>
    <t xml:space="preserve"> 2.  Net Income (Loss)</t>
  </si>
  <si>
    <t xml:space="preserve"> 3.  Add: Depreciation</t>
  </si>
  <si>
    <t xml:space="preserve"> 4.   Add: Amortization</t>
  </si>
  <si>
    <t xml:space="preserve"> 5.  Other (Explain)</t>
  </si>
  <si>
    <t xml:space="preserve"> 7.  Decrease/(Increase) in Materials &amp; Inventory</t>
  </si>
  <si>
    <t xml:space="preserve"> 8.  Decrease/(Increase) in Prepayments &amp; Deferred Charges</t>
  </si>
  <si>
    <t xml:space="preserve"> 9.  Decrease/(Increase) in Other Current Assets</t>
  </si>
  <si>
    <t>14.  Decrease/(Increase) in Notes Receivable</t>
  </si>
  <si>
    <t>10.  Increase/(Decrease) in Accounts Payable</t>
  </si>
  <si>
    <t>11.  Increase/(Decrease) in Advanced Billings &amp; Payments</t>
  </si>
  <si>
    <t>12.  Increase/(Decrease) in Other Current Liabilities</t>
  </si>
  <si>
    <t>15.  Increase/(Decrease) in Notes Payable</t>
  </si>
  <si>
    <t>16.  Increase/(Decrease) in Customer Deposits</t>
  </si>
  <si>
    <t>17.  Net Increase/(Decrease) in Long Term Debt (Including Current Maturities)</t>
  </si>
  <si>
    <t>18.  Increase/(Decrease) in Other Liabilities &amp; Deferred Credits</t>
  </si>
  <si>
    <t>19.  Increase/(Decrease) in Capital Stock, Paid-in-Capital, Membership and Capital Certificates &amp; Other Capital</t>
  </si>
  <si>
    <t>20.  Less: Payment of Dividends</t>
  </si>
  <si>
    <t>21.  Less: Patronage Capital Credits Retired</t>
  </si>
  <si>
    <t>22. Other (Explain)</t>
  </si>
  <si>
    <t>25.  Other Long-Term Investments</t>
  </si>
  <si>
    <t>26.  Other Noncurrent Assets &amp; Jurisdictional Differences</t>
  </si>
  <si>
    <t>27. Other (Explain)</t>
  </si>
  <si>
    <t>13.  Net Cash Provided/(Used) by Operations</t>
  </si>
  <si>
    <t>23. Net Cash Provided/(Used) by Financing Activities</t>
  </si>
  <si>
    <t>28.  Net Cash Provided/Used) by Investment Activities</t>
  </si>
  <si>
    <t>29. Net Increase (Decrease) in Cash</t>
  </si>
  <si>
    <t>30.  Ending Cash</t>
  </si>
  <si>
    <t>STATEMENTS OF INCOME AND RETAINED EARNINGS OR MARGINS  (INCOME STATEMENT- Schedule P)</t>
  </si>
  <si>
    <t>APPLICANT NAME:</t>
  </si>
  <si>
    <t>Loan 1</t>
  </si>
  <si>
    <t>Loan 2</t>
  </si>
  <si>
    <t>Loan 3</t>
  </si>
  <si>
    <t>Loan 4</t>
  </si>
  <si>
    <t>Lease 1</t>
  </si>
  <si>
    <t>Lease 2</t>
  </si>
  <si>
    <t>Lease 3</t>
  </si>
  <si>
    <t>Lease 4</t>
  </si>
  <si>
    <t>Complete the table below for Deployment &amp; Depreciation</t>
  </si>
  <si>
    <t>1 Years" Prior</t>
  </si>
  <si>
    <t>Plant in Service Beg. Of Year</t>
  </si>
  <si>
    <t xml:space="preserve">   Retirements of Plant (-)</t>
  </si>
  <si>
    <t>Plant in Service End of Year</t>
  </si>
  <si>
    <t xml:space="preserve">   EOY Accumulated Depreciation (-)</t>
  </si>
  <si>
    <t>Complete the table below for Non-Operating Revenue &amp; Expense</t>
  </si>
  <si>
    <t>TOTAL:</t>
  </si>
  <si>
    <t>Complete the table below for Non-Regulated Revenue &amp; Expense</t>
  </si>
  <si>
    <t>BALANCE SHEET (Schedule P-1)</t>
  </si>
  <si>
    <t>STATEMENT OF CASH FLOWS (Schedule P-2)</t>
  </si>
  <si>
    <t>Basic area revenue</t>
  </si>
  <si>
    <t>Optional extended area revenue</t>
  </si>
  <si>
    <t>Cellular mobile revenue</t>
  </si>
  <si>
    <t>Other mobile services revenue</t>
  </si>
  <si>
    <t>Local private line revenue</t>
  </si>
  <si>
    <t>Customer premises revenue</t>
  </si>
  <si>
    <t>Other local exchange revenue</t>
  </si>
  <si>
    <t>Other local exchange revenue settlements</t>
  </si>
  <si>
    <t xml:space="preserve">Line Number </t>
  </si>
  <si>
    <t>End user revenue</t>
  </si>
  <si>
    <t>Switched access revenue</t>
  </si>
  <si>
    <t>Special access revenue</t>
  </si>
  <si>
    <t>State access revenue</t>
  </si>
  <si>
    <t>Long distance message revenue</t>
  </si>
  <si>
    <t>Long distance inward-only revenue</t>
  </si>
  <si>
    <t>Long distance outward-only revenue</t>
  </si>
  <si>
    <t>Subvoice grade long distance private network revenue</t>
  </si>
  <si>
    <t>Voice grade long distance private network revenue</t>
  </si>
  <si>
    <t>Audio program grade long distance private network revenue</t>
  </si>
  <si>
    <t>Video program grade long distance private network revenue</t>
  </si>
  <si>
    <t>Digital transmission long distance private network revenue</t>
  </si>
  <si>
    <t>Long distance private network switching revenue</t>
  </si>
  <si>
    <t>Other long distance private network revenue</t>
  </si>
  <si>
    <t>Other long distance private network revenue settlements</t>
  </si>
  <si>
    <t>Other long distance revenue</t>
  </si>
  <si>
    <t>Other long distance revenue settlements</t>
  </si>
  <si>
    <t>Directory revenue</t>
  </si>
  <si>
    <t>Rent revenue</t>
  </si>
  <si>
    <t>Corporate operations revenue</t>
  </si>
  <si>
    <t>Special billing arrangements</t>
  </si>
  <si>
    <t>Customer operations revenue</t>
  </si>
  <si>
    <t>Plant operations revenue</t>
  </si>
  <si>
    <t>Other incidental regulated service</t>
  </si>
  <si>
    <t>Other revenue settlements</t>
  </si>
  <si>
    <t>Carrier billing &amp; collection revenue</t>
  </si>
  <si>
    <t>Line 5.  MISCELLANEOUS REVENUES:</t>
  </si>
  <si>
    <t>Line 3.  LONG DISTANCE NETWORK SERVICE REVENUES:</t>
  </si>
  <si>
    <t>Line 2.  NETWORK ACCESS SERVICES REVENUES:</t>
  </si>
  <si>
    <t>Line 1.  LOCAL NETWORK SERVICES REVENUES:</t>
  </si>
  <si>
    <t>Uncollectible revenue - telecommunications</t>
  </si>
  <si>
    <t>Uncollectible revenue - other</t>
  </si>
  <si>
    <t>Line 4.  CARRIER BILLING &amp; COLLECTION REVENUES:</t>
  </si>
  <si>
    <t>Insert the sum of Lines 1 thru 5, less Line 6</t>
  </si>
  <si>
    <t>Line 6.  UNCOLLECTIBLE REVENUES:</t>
  </si>
  <si>
    <t>Line 7.  NET OPERATING REVENUES:</t>
  </si>
  <si>
    <t>Line 8.  PLANT SPECIFIC OPERATIONS:</t>
  </si>
  <si>
    <t>Motor vehicle expense</t>
  </si>
  <si>
    <t>Aircraft expense</t>
  </si>
  <si>
    <t>Garage work equipment expense</t>
  </si>
  <si>
    <t>Other work equipment expense</t>
  </si>
  <si>
    <t>General support expenses</t>
  </si>
  <si>
    <t>Land &amp; building expense</t>
  </si>
  <si>
    <t>Furniture &amp; artworks expense</t>
  </si>
  <si>
    <t>Office equipment expense</t>
  </si>
  <si>
    <t>General purpose computers</t>
  </si>
  <si>
    <t>Central office switching expenses</t>
  </si>
  <si>
    <t>Analog electronic expense</t>
  </si>
  <si>
    <t>Digital electronic expense</t>
  </si>
  <si>
    <t>Electro-mechanical expense</t>
  </si>
  <si>
    <t>Operator systems expense</t>
  </si>
  <si>
    <t>Central office transmission expense</t>
  </si>
  <si>
    <t>Radio systems expense</t>
  </si>
  <si>
    <t>Information origination/termination expenses</t>
  </si>
  <si>
    <t>Station apparatus expense</t>
  </si>
  <si>
    <t>Large private branch exchange expense</t>
  </si>
  <si>
    <t>Public telephone terminal equipment expense</t>
  </si>
  <si>
    <t>Other terminal equipment expense</t>
  </si>
  <si>
    <t>Cable &amp; wire facilities expenses</t>
  </si>
  <si>
    <t>Poles expense</t>
  </si>
  <si>
    <t>Aerial cable expense</t>
  </si>
  <si>
    <t>Underground cable expense</t>
  </si>
  <si>
    <t>Buried cable expense</t>
  </si>
  <si>
    <t>Submarine cable expense</t>
  </si>
  <si>
    <t>Deep sea cable expense</t>
  </si>
  <si>
    <t>Intrabuilding network cable expense</t>
  </si>
  <si>
    <t>Aerial wire expense</t>
  </si>
  <si>
    <t>Conduit system expense</t>
  </si>
  <si>
    <t>Property held for future telecommunications use expense</t>
  </si>
  <si>
    <t>Unidirectional long distance service revenue</t>
  </si>
  <si>
    <t>Long distance private network revenue</t>
  </si>
  <si>
    <t>Basic local service revenue</t>
  </si>
  <si>
    <t>Network access revenue</t>
  </si>
  <si>
    <t>Miscellaneous revenue</t>
  </si>
  <si>
    <t xml:space="preserve">Uncollectible revenue </t>
  </si>
  <si>
    <t>Network support expenses</t>
  </si>
  <si>
    <t>Other property, plant &amp; equipment expense</t>
  </si>
  <si>
    <t>Provisioning expense</t>
  </si>
  <si>
    <t>Network operations expense</t>
  </si>
  <si>
    <t>Power expense</t>
  </si>
  <si>
    <t>Network administration expense</t>
  </si>
  <si>
    <t>Testing expense</t>
  </si>
  <si>
    <t>Plant operations administration expense</t>
  </si>
  <si>
    <t>Engineering expense</t>
  </si>
  <si>
    <t>Access expense</t>
  </si>
  <si>
    <t>Depreciation expense - telecommunications plant in service</t>
  </si>
  <si>
    <t>Depreciation expense - property held for future telecommunications use</t>
  </si>
  <si>
    <t>Depreciation expense</t>
  </si>
  <si>
    <t>Amortization expense</t>
  </si>
  <si>
    <r>
      <rPr>
        <vertAlign val="superscript"/>
        <sz val="9"/>
        <color indexed="8"/>
        <rFont val="Arial"/>
        <family val="2"/>
      </rPr>
      <t>1</t>
    </r>
    <r>
      <rPr>
        <sz val="9"/>
        <color indexed="8"/>
        <rFont val="Arial"/>
        <family val="2"/>
      </rPr>
      <t xml:space="preserve"> 5000</t>
    </r>
  </si>
  <si>
    <r>
      <rPr>
        <vertAlign val="superscript"/>
        <sz val="9"/>
        <color indexed="8"/>
        <rFont val="Arial"/>
        <family val="2"/>
      </rPr>
      <t>2</t>
    </r>
    <r>
      <rPr>
        <sz val="9"/>
        <color indexed="8"/>
        <rFont val="Arial"/>
        <family val="2"/>
      </rPr>
      <t xml:space="preserve"> 5000</t>
    </r>
  </si>
  <si>
    <r>
      <rPr>
        <b/>
        <u/>
        <sz val="9"/>
        <rFont val="Arial"/>
        <family val="2"/>
      </rPr>
      <t>Enter sum of the following on Line 2:</t>
    </r>
    <r>
      <rPr>
        <sz val="9"/>
        <rFont val="Arial"/>
        <family val="2"/>
      </rPr>
      <t xml:space="preserve">
Class A borrowers - Line 5080
Class B borrowers - Line 5080
</t>
    </r>
  </si>
  <si>
    <r>
      <rPr>
        <vertAlign val="superscript"/>
        <sz val="9"/>
        <color indexed="8"/>
        <rFont val="Arial"/>
        <family val="2"/>
      </rPr>
      <t>1</t>
    </r>
    <r>
      <rPr>
        <sz val="9"/>
        <color indexed="8"/>
        <rFont val="Arial"/>
        <family val="2"/>
      </rPr>
      <t xml:space="preserve"> 5080</t>
    </r>
  </si>
  <si>
    <r>
      <rPr>
        <vertAlign val="superscript"/>
        <sz val="9"/>
        <color indexed="8"/>
        <rFont val="Arial"/>
        <family val="2"/>
      </rPr>
      <t>1</t>
    </r>
    <r>
      <rPr>
        <sz val="9"/>
        <color indexed="8"/>
        <rFont val="Arial"/>
        <family val="2"/>
      </rPr>
      <t xml:space="preserve"> 5300</t>
    </r>
  </si>
  <si>
    <r>
      <rPr>
        <vertAlign val="superscript"/>
        <sz val="9"/>
        <color indexed="8"/>
        <rFont val="Arial"/>
        <family val="2"/>
      </rPr>
      <t>2</t>
    </r>
    <r>
      <rPr>
        <sz val="9"/>
        <color indexed="8"/>
        <rFont val="Arial"/>
        <family val="2"/>
      </rPr>
      <t xml:space="preserve"> 5300</t>
    </r>
  </si>
  <si>
    <r>
      <rPr>
        <vertAlign val="superscript"/>
        <sz val="9"/>
        <color indexed="8"/>
        <rFont val="Arial"/>
        <family val="2"/>
      </rPr>
      <t>1</t>
    </r>
    <r>
      <rPr>
        <sz val="9"/>
        <color indexed="8"/>
        <rFont val="Arial"/>
        <family val="2"/>
      </rPr>
      <t xml:space="preserve"> 6110</t>
    </r>
  </si>
  <si>
    <r>
      <rPr>
        <vertAlign val="superscript"/>
        <sz val="9"/>
        <color indexed="8"/>
        <rFont val="Arial"/>
        <family val="2"/>
      </rPr>
      <t>2</t>
    </r>
    <r>
      <rPr>
        <sz val="9"/>
        <color indexed="8"/>
        <rFont val="Arial"/>
        <family val="2"/>
      </rPr>
      <t xml:space="preserve"> 6110</t>
    </r>
  </si>
  <si>
    <r>
      <rPr>
        <vertAlign val="superscript"/>
        <sz val="9"/>
        <color indexed="8"/>
        <rFont val="Arial"/>
        <family val="2"/>
      </rPr>
      <t>3</t>
    </r>
    <r>
      <rPr>
        <sz val="9"/>
        <color indexed="8"/>
        <rFont val="Arial"/>
        <family val="2"/>
      </rPr>
      <t xml:space="preserve"> 6120</t>
    </r>
  </si>
  <si>
    <r>
      <rPr>
        <vertAlign val="superscript"/>
        <sz val="9"/>
        <color indexed="8"/>
        <rFont val="Arial"/>
        <family val="2"/>
      </rPr>
      <t>4</t>
    </r>
    <r>
      <rPr>
        <sz val="9"/>
        <color indexed="8"/>
        <rFont val="Arial"/>
        <family val="2"/>
      </rPr>
      <t xml:space="preserve"> 6120</t>
    </r>
  </si>
  <si>
    <r>
      <rPr>
        <vertAlign val="superscript"/>
        <sz val="9"/>
        <color indexed="8"/>
        <rFont val="Arial"/>
        <family val="2"/>
      </rPr>
      <t>5</t>
    </r>
    <r>
      <rPr>
        <sz val="9"/>
        <color indexed="8"/>
        <rFont val="Arial"/>
        <family val="2"/>
      </rPr>
      <t xml:space="preserve"> 6210</t>
    </r>
  </si>
  <si>
    <r>
      <rPr>
        <vertAlign val="superscript"/>
        <sz val="9"/>
        <color indexed="8"/>
        <rFont val="Arial"/>
        <family val="2"/>
      </rPr>
      <t>6</t>
    </r>
    <r>
      <rPr>
        <sz val="9"/>
        <color indexed="8"/>
        <rFont val="Arial"/>
        <family val="2"/>
      </rPr>
      <t xml:space="preserve"> 6210</t>
    </r>
  </si>
  <si>
    <r>
      <rPr>
        <vertAlign val="superscript"/>
        <sz val="9"/>
        <color indexed="8"/>
        <rFont val="Arial"/>
        <family val="2"/>
      </rPr>
      <t>7</t>
    </r>
    <r>
      <rPr>
        <sz val="9"/>
        <color indexed="8"/>
        <rFont val="Arial"/>
        <family val="2"/>
      </rPr>
      <t xml:space="preserve"> 6230</t>
    </r>
  </si>
  <si>
    <r>
      <rPr>
        <vertAlign val="superscript"/>
        <sz val="9"/>
        <color indexed="8"/>
        <rFont val="Arial"/>
        <family val="2"/>
      </rPr>
      <t>8</t>
    </r>
    <r>
      <rPr>
        <sz val="9"/>
        <color indexed="8"/>
        <rFont val="Arial"/>
        <family val="2"/>
      </rPr>
      <t xml:space="preserve"> 6230</t>
    </r>
  </si>
  <si>
    <r>
      <rPr>
        <vertAlign val="superscript"/>
        <sz val="9"/>
        <color indexed="8"/>
        <rFont val="Arial"/>
        <family val="2"/>
      </rPr>
      <t>9</t>
    </r>
    <r>
      <rPr>
        <sz val="9"/>
        <color indexed="8"/>
        <rFont val="Arial"/>
        <family val="2"/>
      </rPr>
      <t xml:space="preserve"> 6310</t>
    </r>
  </si>
  <si>
    <r>
      <rPr>
        <vertAlign val="superscript"/>
        <sz val="9"/>
        <color indexed="8"/>
        <rFont val="Arial"/>
        <family val="2"/>
      </rPr>
      <t>10</t>
    </r>
    <r>
      <rPr>
        <sz val="9"/>
        <color indexed="8"/>
        <rFont val="Arial"/>
        <family val="2"/>
      </rPr>
      <t xml:space="preserve"> 6310</t>
    </r>
  </si>
  <si>
    <r>
      <rPr>
        <vertAlign val="superscript"/>
        <sz val="9"/>
        <color indexed="8"/>
        <rFont val="Arial"/>
        <family val="2"/>
      </rPr>
      <t>11</t>
    </r>
    <r>
      <rPr>
        <sz val="9"/>
        <color indexed="8"/>
        <rFont val="Arial"/>
        <family val="2"/>
      </rPr>
      <t xml:space="preserve"> 6410</t>
    </r>
  </si>
  <si>
    <r>
      <rPr>
        <vertAlign val="superscript"/>
        <sz val="9"/>
        <color indexed="8"/>
        <rFont val="Arial"/>
        <family val="2"/>
      </rPr>
      <t>12</t>
    </r>
    <r>
      <rPr>
        <sz val="9"/>
        <color indexed="8"/>
        <rFont val="Arial"/>
        <family val="2"/>
      </rPr>
      <t xml:space="preserve"> 6410</t>
    </r>
  </si>
  <si>
    <r>
      <rPr>
        <vertAlign val="superscript"/>
        <sz val="9"/>
        <color indexed="8"/>
        <rFont val="Arial"/>
        <family val="2"/>
      </rPr>
      <t>1</t>
    </r>
    <r>
      <rPr>
        <sz val="9"/>
        <color indexed="8"/>
        <rFont val="Arial"/>
        <family val="2"/>
      </rPr>
      <t xml:space="preserve"> 6510</t>
    </r>
  </si>
  <si>
    <r>
      <rPr>
        <vertAlign val="superscript"/>
        <sz val="9"/>
        <color indexed="8"/>
        <rFont val="Arial"/>
        <family val="2"/>
      </rPr>
      <t>2</t>
    </r>
    <r>
      <rPr>
        <sz val="9"/>
        <color indexed="8"/>
        <rFont val="Arial"/>
        <family val="2"/>
      </rPr>
      <t xml:space="preserve"> 6510</t>
    </r>
  </si>
  <si>
    <r>
      <rPr>
        <vertAlign val="superscript"/>
        <sz val="9"/>
        <color indexed="8"/>
        <rFont val="Arial"/>
        <family val="2"/>
      </rPr>
      <t>3</t>
    </r>
    <r>
      <rPr>
        <sz val="9"/>
        <color indexed="8"/>
        <rFont val="Arial"/>
        <family val="2"/>
      </rPr>
      <t xml:space="preserve"> 6530</t>
    </r>
  </si>
  <si>
    <r>
      <rPr>
        <vertAlign val="superscript"/>
        <sz val="9"/>
        <color indexed="8"/>
        <rFont val="Arial"/>
        <family val="2"/>
      </rPr>
      <t>4</t>
    </r>
    <r>
      <rPr>
        <sz val="9"/>
        <color indexed="8"/>
        <rFont val="Arial"/>
        <family val="2"/>
      </rPr>
      <t xml:space="preserve"> 6530</t>
    </r>
  </si>
  <si>
    <t>Line 9.  PLANT NONSPECIFIC OPERATIONS (Excl. Depr. &amp; Amort.):</t>
  </si>
  <si>
    <r>
      <rPr>
        <vertAlign val="superscript"/>
        <sz val="9"/>
        <color indexed="8"/>
        <rFont val="Arial"/>
        <family val="2"/>
      </rPr>
      <t>1</t>
    </r>
    <r>
      <rPr>
        <sz val="9"/>
        <color indexed="8"/>
        <rFont val="Arial"/>
        <family val="2"/>
      </rPr>
      <t xml:space="preserve"> 6560</t>
    </r>
  </si>
  <si>
    <r>
      <rPr>
        <vertAlign val="superscript"/>
        <sz val="9"/>
        <color indexed="8"/>
        <rFont val="Arial"/>
        <family val="2"/>
      </rPr>
      <t>2</t>
    </r>
    <r>
      <rPr>
        <sz val="9"/>
        <color indexed="8"/>
        <rFont val="Arial"/>
        <family val="2"/>
      </rPr>
      <t xml:space="preserve"> 6560</t>
    </r>
  </si>
  <si>
    <t>Amortization expense - tangible</t>
  </si>
  <si>
    <t>Amortization expense - intangible</t>
  </si>
  <si>
    <t>Line 11. AMORTIZATION EXPENSE (Class A Only)</t>
  </si>
  <si>
    <t>Line 10.  DEPRECIATION EXPENSE (Class A) DEPRECIATION &amp; AMORTIZATION (Class B )</t>
  </si>
  <si>
    <t>Amortization expense - other</t>
  </si>
  <si>
    <t>Line 12. CUSTOMER OPERATIONS EXPENSE</t>
  </si>
  <si>
    <t>Marketing</t>
  </si>
  <si>
    <t>Product management</t>
  </si>
  <si>
    <t>Sales</t>
  </si>
  <si>
    <t>Product advertising</t>
  </si>
  <si>
    <t>Services</t>
  </si>
  <si>
    <t>Call completion services</t>
  </si>
  <si>
    <t>Number services</t>
  </si>
  <si>
    <t>Customer services</t>
  </si>
  <si>
    <r>
      <rPr>
        <vertAlign val="superscript"/>
        <sz val="9"/>
        <color indexed="8"/>
        <rFont val="Arial"/>
        <family val="2"/>
      </rPr>
      <t>1</t>
    </r>
    <r>
      <rPr>
        <sz val="9"/>
        <color indexed="8"/>
        <rFont val="Arial"/>
        <family val="2"/>
      </rPr>
      <t xml:space="preserve"> 6610</t>
    </r>
  </si>
  <si>
    <r>
      <rPr>
        <vertAlign val="superscript"/>
        <sz val="9"/>
        <color indexed="8"/>
        <rFont val="Arial"/>
        <family val="2"/>
      </rPr>
      <t>2</t>
    </r>
    <r>
      <rPr>
        <sz val="9"/>
        <color indexed="8"/>
        <rFont val="Arial"/>
        <family val="2"/>
      </rPr>
      <t xml:space="preserve"> 6610</t>
    </r>
  </si>
  <si>
    <r>
      <rPr>
        <vertAlign val="superscript"/>
        <sz val="9"/>
        <color indexed="8"/>
        <rFont val="Arial"/>
        <family val="2"/>
      </rPr>
      <t>3</t>
    </r>
    <r>
      <rPr>
        <sz val="9"/>
        <color indexed="8"/>
        <rFont val="Arial"/>
        <family val="2"/>
      </rPr>
      <t xml:space="preserve"> 6620</t>
    </r>
  </si>
  <si>
    <r>
      <rPr>
        <vertAlign val="superscript"/>
        <sz val="9"/>
        <color indexed="8"/>
        <rFont val="Arial"/>
        <family val="2"/>
      </rPr>
      <t xml:space="preserve">4 </t>
    </r>
    <r>
      <rPr>
        <sz val="9"/>
        <color indexed="8"/>
        <rFont val="Arial"/>
        <family val="2"/>
      </rPr>
      <t>6620</t>
    </r>
  </si>
  <si>
    <t>Line 13. CORPORATE OPERATIONS EXPENSE</t>
  </si>
  <si>
    <t>Executive &amp; planning</t>
  </si>
  <si>
    <t xml:space="preserve">Executive </t>
  </si>
  <si>
    <t>Planning</t>
  </si>
  <si>
    <t>General &amp; administrative</t>
  </si>
  <si>
    <t>Accounting &amp; finance</t>
  </si>
  <si>
    <t>External relations</t>
  </si>
  <si>
    <t>Human resources</t>
  </si>
  <si>
    <t>Information management</t>
  </si>
  <si>
    <t>Legal</t>
  </si>
  <si>
    <t>Procurement</t>
  </si>
  <si>
    <t>Research &amp; development</t>
  </si>
  <si>
    <t xml:space="preserve">Other general &amp; administrative </t>
  </si>
  <si>
    <t>Provision for uncollectible notes receivable</t>
  </si>
  <si>
    <r>
      <rPr>
        <vertAlign val="superscript"/>
        <sz val="9"/>
        <color indexed="8"/>
        <rFont val="Arial"/>
        <family val="2"/>
      </rPr>
      <t>1</t>
    </r>
    <r>
      <rPr>
        <sz val="9"/>
        <color indexed="8"/>
        <rFont val="Arial"/>
        <family val="2"/>
      </rPr>
      <t xml:space="preserve"> 6710</t>
    </r>
  </si>
  <si>
    <r>
      <rPr>
        <vertAlign val="superscript"/>
        <sz val="9"/>
        <color indexed="8"/>
        <rFont val="Arial"/>
        <family val="2"/>
      </rPr>
      <t>2</t>
    </r>
    <r>
      <rPr>
        <sz val="9"/>
        <color indexed="8"/>
        <rFont val="Arial"/>
        <family val="2"/>
      </rPr>
      <t xml:space="preserve"> 6710</t>
    </r>
  </si>
  <si>
    <r>
      <rPr>
        <vertAlign val="superscript"/>
        <sz val="9"/>
        <color indexed="8"/>
        <rFont val="Arial"/>
        <family val="2"/>
      </rPr>
      <t>3</t>
    </r>
    <r>
      <rPr>
        <sz val="9"/>
        <color indexed="8"/>
        <rFont val="Arial"/>
        <family val="2"/>
      </rPr>
      <t xml:space="preserve"> 6720</t>
    </r>
  </si>
  <si>
    <r>
      <rPr>
        <vertAlign val="superscript"/>
        <sz val="9"/>
        <color indexed="8"/>
        <rFont val="Arial"/>
        <family val="2"/>
      </rPr>
      <t>4</t>
    </r>
    <r>
      <rPr>
        <sz val="9"/>
        <color indexed="8"/>
        <rFont val="Arial"/>
        <family val="2"/>
      </rPr>
      <t xml:space="preserve"> 6720</t>
    </r>
  </si>
  <si>
    <t>Insert the sum of Lines 8 thru 13.</t>
  </si>
  <si>
    <t>Line 14.  NET OPERATING EXPENSES:</t>
  </si>
  <si>
    <t>Line 15.  OPERATING INCOME OR MARGINS:</t>
  </si>
  <si>
    <t>Insert the result of line 7 less 14</t>
  </si>
  <si>
    <t>Line 16. OTHER OPERATING INCOME &amp; EXPENSE    (if deficit, show in parentheses)</t>
  </si>
  <si>
    <t>Other operating income &amp; expenses</t>
  </si>
  <si>
    <t>Return from nonregulated use of regulated facilities</t>
  </si>
  <si>
    <t>Gains &amp; losses from foreign exchange</t>
  </si>
  <si>
    <t>Gains &amp; losses from disposition of land &amp; artwork</t>
  </si>
  <si>
    <t>Other operating gains &amp; losses</t>
  </si>
  <si>
    <r>
      <rPr>
        <vertAlign val="superscript"/>
        <sz val="9"/>
        <color indexed="8"/>
        <rFont val="Arial"/>
        <family val="2"/>
      </rPr>
      <t>1</t>
    </r>
    <r>
      <rPr>
        <sz val="9"/>
        <color indexed="8"/>
        <rFont val="Arial"/>
        <family val="2"/>
      </rPr>
      <t xml:space="preserve"> 7100</t>
    </r>
  </si>
  <si>
    <r>
      <rPr>
        <vertAlign val="superscript"/>
        <sz val="9"/>
        <color indexed="8"/>
        <rFont val="Arial"/>
        <family val="2"/>
      </rPr>
      <t>2</t>
    </r>
    <r>
      <rPr>
        <sz val="9"/>
        <color indexed="8"/>
        <rFont val="Arial"/>
        <family val="2"/>
      </rPr>
      <t xml:space="preserve"> 7100</t>
    </r>
  </si>
  <si>
    <t>Line 17. STATE &amp; LOCAL TAXES</t>
  </si>
  <si>
    <t>Operating state &amp; local income taxes</t>
  </si>
  <si>
    <t>Operating federal income taxes</t>
  </si>
  <si>
    <t>Income from custom work</t>
  </si>
  <si>
    <t>Operating investment tax credits - net</t>
  </si>
  <si>
    <t>Operating taxes</t>
  </si>
  <si>
    <t xml:space="preserve">Line 19. OTHER TAXES (amounts for other taxes applicable to related operations) </t>
  </si>
  <si>
    <t>Line 18 . FEDERAL INCOME TAXES (federal income taxes for the current period)</t>
  </si>
  <si>
    <t xml:space="preserve">Provision for deferred operating income taxes  </t>
  </si>
  <si>
    <t>Operating other taxes</t>
  </si>
  <si>
    <t>Operating taxes - property</t>
  </si>
  <si>
    <t>Operating taxes - miscellaneous</t>
  </si>
  <si>
    <r>
      <rPr>
        <vertAlign val="superscript"/>
        <sz val="9"/>
        <color indexed="8"/>
        <rFont val="Arial"/>
        <family val="2"/>
      </rPr>
      <t>1</t>
    </r>
    <r>
      <rPr>
        <sz val="9"/>
        <color indexed="8"/>
        <rFont val="Arial"/>
        <family val="2"/>
      </rPr>
      <t xml:space="preserve"> 7200</t>
    </r>
  </si>
  <si>
    <r>
      <rPr>
        <vertAlign val="superscript"/>
        <sz val="9"/>
        <color indexed="8"/>
        <rFont val="Arial"/>
        <family val="2"/>
      </rPr>
      <t>2</t>
    </r>
    <r>
      <rPr>
        <sz val="9"/>
        <color indexed="8"/>
        <rFont val="Arial"/>
        <family val="2"/>
      </rPr>
      <t xml:space="preserve"> 7200</t>
    </r>
  </si>
  <si>
    <t>Line 20.  TOTAL OPERATING TAXES</t>
  </si>
  <si>
    <t>Insert the sum of Lines 17 thru 19.</t>
  </si>
  <si>
    <t>Line 21.  NET OPERATING INCOME OR MARGINS</t>
  </si>
  <si>
    <t>Insert the sum of lines 15 &amp; 16, less line 10</t>
  </si>
  <si>
    <r>
      <rPr>
        <vertAlign val="superscript"/>
        <sz val="9"/>
        <color indexed="8"/>
        <rFont val="Arial"/>
        <family val="2"/>
      </rPr>
      <t>1</t>
    </r>
    <r>
      <rPr>
        <sz val="9"/>
        <color indexed="8"/>
        <rFont val="Arial"/>
        <family val="2"/>
      </rPr>
      <t xml:space="preserve"> 7500</t>
    </r>
  </si>
  <si>
    <t>Interest on funded debt</t>
  </si>
  <si>
    <t>Amortization of debt issuance expense</t>
  </si>
  <si>
    <t>Other interest deductions</t>
  </si>
  <si>
    <t>Interest - capital leases</t>
  </si>
  <si>
    <t>Line 23. INTEREST EXPENSE - CAPITAL LEASE (Class A only):</t>
  </si>
  <si>
    <t xml:space="preserve">Line 22. INTEREST ON FUNDED DEBT </t>
  </si>
  <si>
    <t>Line 24. OTHER EXPENSES (Class A only):</t>
  </si>
  <si>
    <t>Line 25. ALLOWANCE FOR FUNDS USED DURING CONSTRUCTION</t>
  </si>
  <si>
    <t>Allowance for funds used during construction</t>
  </si>
  <si>
    <t>Line 26.  TOTAL FIXED CHARGES</t>
  </si>
  <si>
    <t>Insert the sum of Lines 22, 23 &amp; 24 less line 25.</t>
  </si>
  <si>
    <t>Line 27. NONOPERATING NET INCOME</t>
  </si>
  <si>
    <t>Nonoperating income &amp; expense</t>
  </si>
  <si>
    <r>
      <rPr>
        <vertAlign val="superscript"/>
        <sz val="9"/>
        <color indexed="8"/>
        <rFont val="Arial"/>
        <family val="2"/>
      </rPr>
      <t>1</t>
    </r>
    <r>
      <rPr>
        <sz val="9"/>
        <color indexed="8"/>
        <rFont val="Arial"/>
        <family val="2"/>
      </rPr>
      <t xml:space="preserve"> 7300</t>
    </r>
  </si>
  <si>
    <r>
      <rPr>
        <vertAlign val="superscript"/>
        <sz val="9"/>
        <color indexed="8"/>
        <rFont val="Arial"/>
        <family val="2"/>
      </rPr>
      <t>2</t>
    </r>
    <r>
      <rPr>
        <sz val="9"/>
        <color indexed="8"/>
        <rFont val="Arial"/>
        <family val="2"/>
      </rPr>
      <t xml:space="preserve"> 7300</t>
    </r>
  </si>
  <si>
    <t>Dividend income</t>
  </si>
  <si>
    <t>Interest income</t>
  </si>
  <si>
    <t>Income from sinking &amp; other funds</t>
  </si>
  <si>
    <t>Gains or losses from disposition of certain property</t>
  </si>
  <si>
    <t>Other nonoperating income</t>
  </si>
  <si>
    <t>Special charges</t>
  </si>
  <si>
    <t>Nonoperating taxes</t>
  </si>
  <si>
    <r>
      <rPr>
        <vertAlign val="superscript"/>
        <sz val="9"/>
        <color indexed="8"/>
        <rFont val="Arial"/>
        <family val="2"/>
      </rPr>
      <t>3</t>
    </r>
    <r>
      <rPr>
        <sz val="9"/>
        <color indexed="8"/>
        <rFont val="Arial"/>
        <family val="2"/>
      </rPr>
      <t xml:space="preserve"> 7400</t>
    </r>
  </si>
  <si>
    <r>
      <rPr>
        <vertAlign val="superscript"/>
        <sz val="9"/>
        <color indexed="8"/>
        <rFont val="Arial"/>
        <family val="2"/>
      </rPr>
      <t>4</t>
    </r>
    <r>
      <rPr>
        <sz val="9"/>
        <color indexed="8"/>
        <rFont val="Arial"/>
        <family val="2"/>
      </rPr>
      <t xml:space="preserve"> 7400</t>
    </r>
  </si>
  <si>
    <t>Nonoperating investment tax credits - net</t>
  </si>
  <si>
    <t>Nonoperating federal income taxes</t>
  </si>
  <si>
    <t>Nonoperating state &amp; local taxes</t>
  </si>
  <si>
    <t>Nonoperating other taxes</t>
  </si>
  <si>
    <t>Provision for deferred nonoperating income taxes - net</t>
  </si>
  <si>
    <t>Line 28. EXTRAORDINARY ITEMS</t>
  </si>
  <si>
    <t>Extraordinary items</t>
  </si>
  <si>
    <t>Extraordinary income credits</t>
  </si>
  <si>
    <t>Extraordinary income charges</t>
  </si>
  <si>
    <t>Current income tax effect of extraordinary items - net</t>
  </si>
  <si>
    <t>Provision for deferred income tax effect of extraordinary items - net</t>
  </si>
  <si>
    <r>
      <rPr>
        <vertAlign val="superscript"/>
        <sz val="9"/>
        <color indexed="8"/>
        <rFont val="Arial"/>
        <family val="2"/>
      </rPr>
      <t>1</t>
    </r>
    <r>
      <rPr>
        <sz val="9"/>
        <color indexed="8"/>
        <rFont val="Arial"/>
        <family val="2"/>
      </rPr>
      <t xml:space="preserve"> 7600</t>
    </r>
  </si>
  <si>
    <r>
      <rPr>
        <vertAlign val="superscript"/>
        <sz val="9"/>
        <color indexed="8"/>
        <rFont val="Arial"/>
        <family val="2"/>
      </rPr>
      <t>2</t>
    </r>
    <r>
      <rPr>
        <sz val="9"/>
        <color indexed="8"/>
        <rFont val="Arial"/>
        <family val="2"/>
      </rPr>
      <t xml:space="preserve"> 7600</t>
    </r>
  </si>
  <si>
    <t>Line 29. JURISDICTIONAL DIFFERENCES</t>
  </si>
  <si>
    <t>Income effect of jurisdictional ratemaking differences - net</t>
  </si>
  <si>
    <t>Nonregulated net income</t>
  </si>
  <si>
    <t>Nonregulated operating revenue</t>
  </si>
  <si>
    <t>Line 30. NONREGULATED NET INCOME: (If a deficit, show in parentheses.  Account 7990 should be shown net of nonregulated expenses.)</t>
  </si>
  <si>
    <t>Line 31.  TOTAL NET INCOME OR MARGINS</t>
  </si>
  <si>
    <t>Insert the result of Lines (21+27+28+29+30) - 26</t>
  </si>
  <si>
    <t>Line 44. ANNUAL DEBT SERVICE PAYMENTS:</t>
  </si>
  <si>
    <t>Line 47.  TIER:</t>
  </si>
  <si>
    <t>Line 48.  DSCR:</t>
  </si>
  <si>
    <r>
      <rPr>
        <vertAlign val="superscript"/>
        <sz val="9"/>
        <color indexed="8"/>
        <rFont val="Arial"/>
        <family val="2"/>
      </rPr>
      <t>1</t>
    </r>
    <r>
      <rPr>
        <sz val="9"/>
        <color indexed="8"/>
        <rFont val="Arial"/>
        <family val="2"/>
      </rPr>
      <t xml:space="preserve"> 5110</t>
    </r>
  </si>
  <si>
    <r>
      <rPr>
        <vertAlign val="superscript"/>
        <sz val="9"/>
        <color indexed="8"/>
        <rFont val="Arial"/>
        <family val="2"/>
      </rPr>
      <t>2</t>
    </r>
    <r>
      <rPr>
        <sz val="9"/>
        <color indexed="8"/>
        <rFont val="Arial"/>
        <family val="2"/>
      </rPr>
      <t xml:space="preserve"> 5120</t>
    </r>
  </si>
  <si>
    <r>
      <rPr>
        <vertAlign val="superscript"/>
        <sz val="9"/>
        <color indexed="8"/>
        <rFont val="Arial"/>
        <family val="2"/>
      </rPr>
      <t>3</t>
    </r>
    <r>
      <rPr>
        <sz val="9"/>
        <color indexed="8"/>
        <rFont val="Arial"/>
        <family val="2"/>
      </rPr>
      <t xml:space="preserve"> 5100</t>
    </r>
  </si>
  <si>
    <t>Special purpose vehicles</t>
  </si>
  <si>
    <t>Circuit equipment expense</t>
  </si>
  <si>
    <t>Depreciation</t>
  </si>
  <si>
    <r>
      <rPr>
        <vertAlign val="superscript"/>
        <sz val="9"/>
        <color indexed="8"/>
        <rFont val="Arial"/>
        <family val="2"/>
      </rPr>
      <t>1</t>
    </r>
    <r>
      <rPr>
        <sz val="9"/>
        <color indexed="8"/>
        <rFont val="Arial"/>
        <family val="2"/>
      </rPr>
      <t xml:space="preserve"> 5260</t>
    </r>
  </si>
  <si>
    <r>
      <rPr>
        <vertAlign val="superscript"/>
        <sz val="9"/>
        <color indexed="8"/>
        <rFont val="Arial"/>
        <family val="2"/>
      </rPr>
      <t>2</t>
    </r>
    <r>
      <rPr>
        <sz val="9"/>
        <color indexed="8"/>
        <rFont val="Arial"/>
        <family val="2"/>
      </rPr>
      <t xml:space="preserve"> 5200</t>
    </r>
  </si>
  <si>
    <r>
      <rPr>
        <u/>
        <sz val="9"/>
        <rFont val="Arial"/>
        <family val="2"/>
      </rPr>
      <t xml:space="preserve">Miscellaneous revenue </t>
    </r>
    <r>
      <rPr>
        <sz val="9"/>
        <rFont val="Arial"/>
        <family val="2"/>
      </rPr>
      <t xml:space="preserve">-  (Class A only).  </t>
    </r>
  </si>
  <si>
    <t>Cash &amp; equivalents</t>
  </si>
  <si>
    <t>Cash</t>
  </si>
  <si>
    <t>Cash - general fund</t>
  </si>
  <si>
    <t>Cash - construction fund trustee</t>
  </si>
  <si>
    <t>Cash - transfer of funds</t>
  </si>
  <si>
    <t>Special cash deposits</t>
  </si>
  <si>
    <t>Working cash advances</t>
  </si>
  <si>
    <t>Petty cash fund</t>
  </si>
  <si>
    <t>Change fund</t>
  </si>
  <si>
    <t>Temporary investments</t>
  </si>
  <si>
    <r>
      <t xml:space="preserve"> </t>
    </r>
    <r>
      <rPr>
        <vertAlign val="superscript"/>
        <sz val="9"/>
        <color indexed="8"/>
        <rFont val="Arial"/>
        <family val="2"/>
      </rPr>
      <t>1</t>
    </r>
    <r>
      <rPr>
        <sz val="9"/>
        <color indexed="8"/>
        <rFont val="Arial"/>
        <family val="2"/>
      </rPr>
      <t xml:space="preserve"> 1120</t>
    </r>
  </si>
  <si>
    <t>Line 2. CASH - RUS CONSTRUCTION FUND-TRUSTEE ACCOUNT:</t>
  </si>
  <si>
    <t>Telecommunications accounts receivable</t>
  </si>
  <si>
    <t>Accounts receivable allowance - telecommunications</t>
  </si>
  <si>
    <t>Other accounts receivable</t>
  </si>
  <si>
    <t>Accounts receivable allowance - other</t>
  </si>
  <si>
    <r>
      <t xml:space="preserve">Lines 3 &amp; 4, </t>
    </r>
    <r>
      <rPr>
        <b/>
        <u/>
        <sz val="9"/>
        <rFont val="Arial"/>
        <family val="2"/>
      </rPr>
      <t>item c</t>
    </r>
    <r>
      <rPr>
        <b/>
        <sz val="9"/>
        <rFont val="Arial"/>
        <family val="2"/>
      </rPr>
      <t>. NOTES RECEIVABLE:</t>
    </r>
  </si>
  <si>
    <r>
      <t xml:space="preserve">Lines 3 &amp; 4, </t>
    </r>
    <r>
      <rPr>
        <b/>
        <u/>
        <sz val="9"/>
        <rFont val="Arial"/>
        <family val="2"/>
      </rPr>
      <t>item b</t>
    </r>
    <r>
      <rPr>
        <b/>
        <sz val="9"/>
        <rFont val="Arial"/>
        <family val="2"/>
      </rPr>
      <t>. OTHER ACCOUNTS RECEIVABLE:</t>
    </r>
  </si>
  <si>
    <r>
      <t xml:space="preserve">Lines 3 &amp; 4, </t>
    </r>
    <r>
      <rPr>
        <b/>
        <u/>
        <sz val="9"/>
        <rFont val="Arial"/>
        <family val="2"/>
      </rPr>
      <t>item a.</t>
    </r>
    <r>
      <rPr>
        <b/>
        <sz val="9"/>
        <rFont val="Arial"/>
        <family val="2"/>
      </rPr>
      <t xml:space="preserve"> TELECOM ACCOUNTS RECEIVABLE:</t>
    </r>
  </si>
  <si>
    <t>Lines 3 &amp; 4. AFFILITES &amp; NON-AFFILIATES:</t>
  </si>
  <si>
    <t>Line 1. CASH &amp; EQUIVALENTS:</t>
  </si>
  <si>
    <t>Notes receivable</t>
  </si>
  <si>
    <t>Notes receivable allowance</t>
  </si>
  <si>
    <t>Line 5. INTEREST &amp; DIVIDENDS RECEIVABLE:</t>
  </si>
  <si>
    <t>Interest &amp; dividends receivable</t>
  </si>
  <si>
    <t>Line 6. MATERIAL - REGULATED</t>
  </si>
  <si>
    <t>Material &amp; supplies</t>
  </si>
  <si>
    <t>Exempt materials - clearing</t>
  </si>
  <si>
    <t>Property held for sale or lease</t>
  </si>
  <si>
    <t>Line 7. MATERIAL - NONREGULATED</t>
  </si>
  <si>
    <t xml:space="preserve">Line 8. PREPAYMENTS </t>
  </si>
  <si>
    <t>Prepaid rents</t>
  </si>
  <si>
    <t>Prepaid taxes</t>
  </si>
  <si>
    <t>Prepaid insurance</t>
  </si>
  <si>
    <t>Prepaid directory expense</t>
  </si>
  <si>
    <t>Other prepayments</t>
  </si>
  <si>
    <t>Line 9. OTHER CURRENT ASSETS</t>
  </si>
  <si>
    <t>Subscriptions to capital stock</t>
  </si>
  <si>
    <t>Subscriptions to memberships</t>
  </si>
  <si>
    <t>Other current assets</t>
  </si>
  <si>
    <t>Line 10. TOTAL CURRENT ASSETS</t>
  </si>
  <si>
    <t>Insert the sum of lines 1 thru 9</t>
  </si>
  <si>
    <r>
      <t xml:space="preserve">Line 11a. INVESTMENT IN AFFILIATED COMPANIES - RURAL DEVELOPMENT: </t>
    </r>
    <r>
      <rPr>
        <b/>
        <sz val="8"/>
        <rFont val="Arial"/>
        <family val="2"/>
      </rPr>
      <t>(Insert the sum of investments in equity or other securities issued or assumed by affiliates for Rural Development purposes only.  Also include any advances to affiliates (for rural development) not subject to current settlement.)</t>
    </r>
  </si>
  <si>
    <t>Investments in affiliated companies</t>
  </si>
  <si>
    <r>
      <t xml:space="preserve">Line 11b. INVESTMENT IN AFFILIATED COMPANIES - RURAL DEVELOPMENT: </t>
    </r>
    <r>
      <rPr>
        <b/>
        <sz val="8"/>
        <rFont val="Arial"/>
        <family val="2"/>
      </rPr>
      <t>(Insert the sum of investments in equity or other securities issued or assumed by affiliates.  Also include any advances to affiliates not subject to current settlement.  DO NOT include Rural Development investments in affiliated companies.)</t>
    </r>
  </si>
  <si>
    <t>Line 12a OTHER INVESTMENTS - RURAL DEVELOPMENT</t>
  </si>
  <si>
    <t>Other investments in nonaffiliated companies</t>
  </si>
  <si>
    <t>Sinking funds</t>
  </si>
  <si>
    <t>Line 12b OTHER INVESTMENTS - NON RURAL DEVELOPMENT: (Do not include Other Investments for Rural development.  Rural Development investments are to be included on line 12a above.)</t>
  </si>
  <si>
    <t>Nonregulated investments</t>
  </si>
  <si>
    <r>
      <rPr>
        <vertAlign val="superscript"/>
        <sz val="9"/>
        <color indexed="8"/>
        <rFont val="Arial"/>
        <family val="2"/>
      </rPr>
      <t>1</t>
    </r>
    <r>
      <rPr>
        <sz val="9"/>
        <color indexed="8"/>
        <rFont val="Arial"/>
        <family val="2"/>
      </rPr>
      <t xml:space="preserve"> 1406</t>
    </r>
  </si>
  <si>
    <t>Permanent investment</t>
  </si>
  <si>
    <t>Receivable/payable</t>
  </si>
  <si>
    <t>Current net income or loss</t>
  </si>
  <si>
    <t>Line 14. OTHER NONCURRENT ASSETS:</t>
  </si>
  <si>
    <t>Line 13. NON-REGULATED INVESTMENTS:</t>
  </si>
  <si>
    <t>Other noncurrent assets</t>
  </si>
  <si>
    <t>Line 15. DEFERRED CHARGES:</t>
  </si>
  <si>
    <t>Deferred maintenance &amp; retirements</t>
  </si>
  <si>
    <t>Deferred charges</t>
  </si>
  <si>
    <t>Line 16. JURISDICTIONAL DIFFERENCES</t>
  </si>
  <si>
    <t>Other jurisdictional assets - net</t>
  </si>
  <si>
    <t>Line 17. TOTAL NONCURRENT ASSETS</t>
  </si>
  <si>
    <t>Insert the sum of lines 11 thru 16.</t>
  </si>
  <si>
    <t>Line. 19 PROPERTY HELD FOR FUTURE USE:</t>
  </si>
  <si>
    <t>Telecommunications plant in service - classified</t>
  </si>
  <si>
    <t>Telecommunications plant in service - unclassified</t>
  </si>
  <si>
    <t>Property held for future telecommunications use</t>
  </si>
  <si>
    <t>Line 18. TELECOMMUNICATIONS PLANT IN SERVICE: (Insert the sum of the balances shown on the books representing the cost of telecommunications plant, such as land, buildings, central office equipment, outside plant, station equipment, furniture and office equipment, and vehicles and other work equipment used to provide service.)</t>
  </si>
  <si>
    <t>Line 20. PLANT UNDER CONSTRUCTION:</t>
  </si>
  <si>
    <t>Telecommunications plant under construction - contract</t>
  </si>
  <si>
    <t>Telecommunications plant under construction - force account</t>
  </si>
  <si>
    <t>Telecommunications plant under construction - work orders</t>
  </si>
  <si>
    <t>Telecommunications plant adjustment</t>
  </si>
  <si>
    <t>Nonoperating plant</t>
  </si>
  <si>
    <t>Goodwill</t>
  </si>
  <si>
    <t>3100X</t>
  </si>
  <si>
    <t>Accumulated depreciation</t>
  </si>
  <si>
    <t>Retirement work in progress</t>
  </si>
  <si>
    <t>Accumulated depreciation - held for future telecommunications use</t>
  </si>
  <si>
    <t>Accumulated depreciation nonoperating</t>
  </si>
  <si>
    <t>Accumulated amortization - tangible</t>
  </si>
  <si>
    <t>Accumulated amortization -capitalized leases</t>
  </si>
  <si>
    <t>Accumulated amortization -leasehold improvements</t>
  </si>
  <si>
    <t>Accumulated amortization - intangible</t>
  </si>
  <si>
    <t>Accumulated amortization - other</t>
  </si>
  <si>
    <t>Insert the sum of lines 18 thru 21 minus line 22.</t>
  </si>
  <si>
    <t>Insert the sum of lines 10, 17 &amp; 23.</t>
  </si>
  <si>
    <t>Accounts payable to affiliated companies</t>
  </si>
  <si>
    <t>Accounts payable to nonaffiliated companies</t>
  </si>
  <si>
    <t>Accounts payable - employees' income tax withheld</t>
  </si>
  <si>
    <t>Accounts payable - FICA taxes withheld</t>
  </si>
  <si>
    <t>Accounts payable -federal excise taxes</t>
  </si>
  <si>
    <t>Accounts payable -payroll</t>
  </si>
  <si>
    <t>Line 26. NOTES PAYABLE:</t>
  </si>
  <si>
    <t>Line 25. ACCOUNTS PAYABLE:</t>
  </si>
  <si>
    <t>Line 23. TOTAL NONCURRENT ASSETS:</t>
  </si>
  <si>
    <t>Line 24. TOTAL ASSETS:</t>
  </si>
  <si>
    <t>Line 22. LESS ACCUMULATED DEPRECIATION:</t>
  </si>
  <si>
    <t>Line 21. PLANT ADJUSTMENTS, NONOPERATING PLANT, &amp; GOODWILL:</t>
  </si>
  <si>
    <t>Advance billing &amp; payments</t>
  </si>
  <si>
    <t>Line 29. CURRENT MATURITIES - LONG-TERM DEBT: (Insert the sum of current maturities due RUS, FFB, RTB &amp; others.)</t>
  </si>
  <si>
    <t>Line 28. CUSTOMER DEPOSITS:</t>
  </si>
  <si>
    <t>Line 27. ADVANCE BILLING &amp; PAYMENTS:</t>
  </si>
  <si>
    <t xml:space="preserve">Line 30. CURRENT MATURITIES - LONG-TERM DEBT - RURAL DEVELOPMENT LOAN: </t>
  </si>
  <si>
    <t>Current maturities - capital leases</t>
  </si>
  <si>
    <t>Line 31. CURRENT MATURITIES - CAPITAL LEASES:</t>
  </si>
  <si>
    <t>Line 32. INCOME TAXES ACCRUED:</t>
  </si>
  <si>
    <t>Income taxes accrued - federal</t>
  </si>
  <si>
    <t>Income taxes accrued - state &amp; local</t>
  </si>
  <si>
    <t>Line 33. OTHER TAXES ACCRUED:</t>
  </si>
  <si>
    <t>Other taxes accrued - property</t>
  </si>
  <si>
    <t>Other taxes accrued - employer's portion - FICA</t>
  </si>
  <si>
    <t>Other taxes accrued - federal unemployment</t>
  </si>
  <si>
    <t>Other taxes accrued - state unemployment</t>
  </si>
  <si>
    <t>Other taxes accrued - miscellaneous</t>
  </si>
  <si>
    <t>Line 34. OTHER CURRENT LIABILITIES:</t>
  </si>
  <si>
    <t>Net current deferred nonoperating income taxes</t>
  </si>
  <si>
    <t>Net current deferred operating income taxes</t>
  </si>
  <si>
    <t>Other accrued liabilities</t>
  </si>
  <si>
    <t>Unmatured interest accrued - RUS notes</t>
  </si>
  <si>
    <t>Unmatured interest accrued -Telephone Bank notes</t>
  </si>
  <si>
    <t>Unmatured interest accrued -Federal Financing Bank notes</t>
  </si>
  <si>
    <t>Unmatured interest accrued -Bank for Cooperative notes</t>
  </si>
  <si>
    <t>Unmatured interest accrued -Rural Telephone Finance Cooperative notes</t>
  </si>
  <si>
    <t>Other current liabilities</t>
  </si>
  <si>
    <t>Other current liabilities - miscellaneous</t>
  </si>
  <si>
    <t>Line 35. TOTAL NONCURRENT LIABILITIES:</t>
  </si>
  <si>
    <t>Insert the sum of lines 25 thru 34.</t>
  </si>
  <si>
    <t>Line 36. FUNDED DEBT - RUS NOTES:</t>
  </si>
  <si>
    <t>RUS notes</t>
  </si>
  <si>
    <t>RUS notes - deferred interest</t>
  </si>
  <si>
    <t>RUS notes - advance payments, dr.</t>
  </si>
  <si>
    <t>RUS notes - unadvanced, dr.</t>
  </si>
  <si>
    <t>Line 37. FUNDED DEBT - RTB NOTES:</t>
  </si>
  <si>
    <t>Telephone Bank notes</t>
  </si>
  <si>
    <t>Telephone Bank notes - unadvanced, dr.</t>
  </si>
  <si>
    <t>Line 38. FUNDED DEBT - FFB NOTES:</t>
  </si>
  <si>
    <t>Federal Financing Bank notes</t>
  </si>
  <si>
    <t>Federal Financing Bank notes - unadvanced, dr.</t>
  </si>
  <si>
    <t>Funded debt</t>
  </si>
  <si>
    <t>Bank for Cooperative notes</t>
  </si>
  <si>
    <t>Rural Telephone Finance Cooperative notes</t>
  </si>
  <si>
    <t>Funded debt - other - unadvanced, dr.</t>
  </si>
  <si>
    <t>Bank for Cooperative notes - unadvanced, dr.</t>
  </si>
  <si>
    <t>Rural Telephone Finance Cooperative notes - unadvanced, dr.</t>
  </si>
  <si>
    <t>Line 41. PREMIUM (DISCOUNT) ON LONG - TERM DEBT:</t>
  </si>
  <si>
    <t>Premium on long-term debt</t>
  </si>
  <si>
    <t>Discount on long-term debt</t>
  </si>
  <si>
    <t>Line 42. REACQUIRED DEBT:</t>
  </si>
  <si>
    <t>Reacquired debt</t>
  </si>
  <si>
    <t>Line 43. OBLIGATIONS UNDER CAPITAL LEASE:</t>
  </si>
  <si>
    <t>Obligations under capital leases</t>
  </si>
  <si>
    <t>Line 44. ADVANCES FROM AFFILIATED COMPANIES:</t>
  </si>
  <si>
    <t>Advances from affiliated companies</t>
  </si>
  <si>
    <t>Line 45. OTHER LONG-TERM DEBT:</t>
  </si>
  <si>
    <t>Member's redeemable equity certificates subscribed but unissued</t>
  </si>
  <si>
    <t>Member's redeemable equity certificates issued</t>
  </si>
  <si>
    <t>Other long-term debt</t>
  </si>
  <si>
    <t>Line 46. TOTAL LONG-TERM DEBT:</t>
  </si>
  <si>
    <t>Insert the sum of lines 36 thru 45.</t>
  </si>
  <si>
    <t>Line 47. OTHER LONG-TERM LIABILITIES:</t>
  </si>
  <si>
    <t>Other long-term liabilities</t>
  </si>
  <si>
    <t>Unamortized operating investment tax credits - net</t>
  </si>
  <si>
    <t>Unamortized nonoperating investment tax credits - net</t>
  </si>
  <si>
    <t>Net noncurrent deferred operating income taxes</t>
  </si>
  <si>
    <t>Net noncurrent deferred nonoperating income taxes</t>
  </si>
  <si>
    <t>Line 48. OTHER DEFERRED CREDITS:</t>
  </si>
  <si>
    <t>Other deferred credits</t>
  </si>
  <si>
    <t>Line 49. OTHER JURISDICTIONAL DIFFERENCES:</t>
  </si>
  <si>
    <t>Other jurisdictional liabilities &amp; deferred credits - net</t>
  </si>
  <si>
    <t>Line 50. TOTAL OTHER LIABILITIES &amp; DEFERRED CHARGES:</t>
  </si>
  <si>
    <t>Insert the sum of lines 47, 48 &amp; 49.</t>
  </si>
  <si>
    <t>Line 51. CAPITAL STOCK OUTSTANDING &amp; SUBSCRIBED:</t>
  </si>
  <si>
    <t>Capital stock</t>
  </si>
  <si>
    <t>Capital stock subscribed</t>
  </si>
  <si>
    <t>Installments paid on capital stock</t>
  </si>
  <si>
    <t>Line 52. ADDITIONAL PAID-IN-CAPITAL:</t>
  </si>
  <si>
    <t>Additional paid-in-capital</t>
  </si>
  <si>
    <t>Line 53. TREASURY STOCK:</t>
  </si>
  <si>
    <t>Line 54. MEMBERSHIPS &amp; CAPITAL CERTIFICATES:</t>
  </si>
  <si>
    <t>Memberships subscribed but unissued</t>
  </si>
  <si>
    <t>Memberships unissued</t>
  </si>
  <si>
    <t>Members' equity certificates subscribed but unissued</t>
  </si>
  <si>
    <t>Members' equity certificates issued</t>
  </si>
  <si>
    <t>Members' equity - other</t>
  </si>
  <si>
    <t>Installments paid on memberships subscribed</t>
  </si>
  <si>
    <t>Installments paid on equity certificates subscribed</t>
  </si>
  <si>
    <t>Line 55. OTHER CAPITAL:</t>
  </si>
  <si>
    <t>Other capital - miscellaneous</t>
  </si>
  <si>
    <t>Line 56. PATRONAGE CAPITAL CREDITS:</t>
  </si>
  <si>
    <t>Patronage capital assignable</t>
  </si>
  <si>
    <t>Patrons' capital credits assigned</t>
  </si>
  <si>
    <t>Gain on the retirement of capital credits</t>
  </si>
  <si>
    <t>Line 57. RETAINED EARNINGS OR MARGINS:  (Insert the undistributed balance of retained earnings or margins derived from operations of the company &amp; from all other transactions not includable in other equity accounts.)</t>
  </si>
  <si>
    <t>Operating margins</t>
  </si>
  <si>
    <t>Nonoperating margins</t>
  </si>
  <si>
    <t>Other margins</t>
  </si>
  <si>
    <t>Line 58. TOTAL EQUITY:</t>
  </si>
  <si>
    <t>Insert the sum of lines 51 thru 57.</t>
  </si>
  <si>
    <t>Line 59. LIABILITIES &amp; EQUITY:</t>
  </si>
  <si>
    <t>Insert the sum of lines 35, 46, 50 &amp; 58.</t>
  </si>
  <si>
    <t xml:space="preserve">Line 40. FUNDED DEBT - RURAL DEVELOPMENT LOAN:  </t>
  </si>
  <si>
    <t>Line 39. FUNDED DEBT - OTHER:  (Do not include Rural Development Loans.  Rural Development Loans are to be included on line 40 below.)</t>
  </si>
  <si>
    <t>Subscriptions to members' equity certificates</t>
  </si>
  <si>
    <t>Patronage capital payable</t>
  </si>
  <si>
    <t>Line Description</t>
  </si>
  <si>
    <t>Schedule P &amp; P1 References</t>
  </si>
  <si>
    <t>PRIOR YEAR Schedule P-1 Lines 1 + 2</t>
  </si>
  <si>
    <t>CASH FLOWS FROM OPERATING ACTIVITIES:</t>
  </si>
  <si>
    <t>Net Income</t>
  </si>
  <si>
    <t>THIS YEAR Schedule P Line 31</t>
  </si>
  <si>
    <t>Add: Depreciation</t>
  </si>
  <si>
    <t>THIS YEAR Schedule P Line 10</t>
  </si>
  <si>
    <t xml:space="preserve">Line </t>
  </si>
  <si>
    <t>Add: Amortization</t>
  </si>
  <si>
    <t>THIS YEAR Schedule P Line 11</t>
  </si>
  <si>
    <t>Applicant manual input</t>
  </si>
  <si>
    <t>Changes in Operating Assets and Liabilities:</t>
  </si>
  <si>
    <t>Adjustments to Reconcile Net Income to Net Cash Provided by Operating Activities:</t>
  </si>
  <si>
    <t>Decrease/(Increase) in Materials and Inventory</t>
  </si>
  <si>
    <t>Decrease/(Increase) in Prepayments and Deferred Charges</t>
  </si>
  <si>
    <t>Decrease/(Increase) in Other Current Assets</t>
  </si>
  <si>
    <t>(PRIOR YEAR Schedule P-1 Lines 6 + 7) - (END OF PERIOD Schedule P-1 Lines 6 + 7)</t>
  </si>
  <si>
    <t xml:space="preserve">(PRIOR YEAR Schedule P-1 Lines 3a + 3b + 4a + 4b) - (END OF PERIOD Schedule P-1 Lines 3a + 3b + 4a + 4b) </t>
  </si>
  <si>
    <t>(PRIOR YEAR Schedule P-1 Lines 8 + 15) - ( END OF PERIOD Schedule P-1 Lines 8 + 15)</t>
  </si>
  <si>
    <t>Increase/(Decrease) in Accounts Payable</t>
  </si>
  <si>
    <t>Increase/(Decrease) in Advance Billings &amp; Payments</t>
  </si>
  <si>
    <t>Increase/(Decrease) in Other Current Liabilities</t>
  </si>
  <si>
    <t>Net Cash Provided/(Used) by Operations</t>
  </si>
  <si>
    <t>Sum of Lines 2 thru 12, above</t>
  </si>
  <si>
    <t>CASH FLOWS FROM FINANCING ACTIVITIES:</t>
  </si>
  <si>
    <t xml:space="preserve">(PRIOR YEAR Schedule P-1 Lines 3c + 4c) - (END OF PERIOD Schedule P-1 Lines 3c + 4c)  </t>
  </si>
  <si>
    <t>Increase/(Decrease) in Notes Payable</t>
  </si>
  <si>
    <t>Increase/(Decrease) in Customer Deposits</t>
  </si>
  <si>
    <t>Net Increase/(Decrease) in Long-Term Debt (including current maturities)</t>
  </si>
  <si>
    <t>Increase/(Decrease) in Other Liabilities &amp; Deferred Credits</t>
  </si>
  <si>
    <t>Increase/(Decrease) in Capital Stock, Paid-in-Capital, Membership and Capital Certificates and Other Capital</t>
  </si>
  <si>
    <t>Less: Payment of Dividends</t>
  </si>
  <si>
    <t>Less: Patronage Capital Credits Retired</t>
  </si>
  <si>
    <t>Line 42. PATRONAGE CAPITAL CREDITS RETIRED:</t>
  </si>
  <si>
    <t>Line 36. DIVIDENDS DECLARED (preferred):</t>
  </si>
  <si>
    <t>Line 35. DIVIDENDS DECLARED (common):</t>
  </si>
  <si>
    <t>Net Cash Provided/(USED) by Investing Activities</t>
  </si>
  <si>
    <t>Sum of Lines 14 thru 22, above</t>
  </si>
  <si>
    <t>Net Capital Expenditures (Property, Plant &amp; Equipment)</t>
  </si>
  <si>
    <t>(PRIOR YEAR Schedule P-1 Lines 18 + 19 + 20) - (END OF PERIOD Schedule P-1 Lines 18 + 19 + 20)</t>
  </si>
  <si>
    <t>Other Long-Term Investments</t>
  </si>
  <si>
    <t>(PRIOR YEAR Schedule P-1 Lines 11a + 11b + 12a + 12b +13) - (END OF PERIOD Schedule P-1 Lines 11a + 11b + 12a + 12b +13)</t>
  </si>
  <si>
    <t>Other Noncurrent Assets &amp; Jurisdictional Differences</t>
  </si>
  <si>
    <t xml:space="preserve">(PRIOR YEAR Schedule P-1 Lines 14 + 16) - (END OF PERIOD Schedule P-1 Lines 14 + 16) </t>
  </si>
  <si>
    <t>Net Cash Provided/(Used) by Investing Activities</t>
  </si>
  <si>
    <t>Sum of lines 24 thru 27, above</t>
  </si>
  <si>
    <t>Net Increase/(Decrease) in Cash</t>
  </si>
  <si>
    <t>Sum of lines 13, 23 &amp; 28 , above</t>
  </si>
  <si>
    <t>Sum of lines 1 &amp; 29 above</t>
  </si>
  <si>
    <r>
      <t>Ending Cash</t>
    </r>
    <r>
      <rPr>
        <b/>
        <vertAlign val="superscript"/>
        <sz val="10"/>
        <rFont val="Arial"/>
        <family val="2"/>
      </rPr>
      <t xml:space="preserve"> 2</t>
    </r>
  </si>
  <si>
    <t xml:space="preserve">(PRIOR YEAR Schedule P-1 Line 9 - END OF PERIOD Schedule P-1 Line 9) </t>
  </si>
  <si>
    <t xml:space="preserve">- (PRIOR YEAR Schedule P-1 Line 25 - END OF PERIOD Schedule P-1 Line 25) </t>
  </si>
  <si>
    <t xml:space="preserve">- (PRIOR YEAR Schedule P-1 Line 34 - END OF PERIOD Schedule P-1 Line 34)  </t>
  </si>
  <si>
    <t xml:space="preserve">- (PRIOR YEAR Schedule P-1 Line 27 - END OF PERIOD Schedule P-1 Line 27) </t>
  </si>
  <si>
    <t xml:space="preserve">- (PRIOR YEAR Schedule P-1 Line 26 - END OF PERIOD Schedule P-1 Line 26)  </t>
  </si>
  <si>
    <t xml:space="preserve">- (PRIOR YEAR Schedule P-1 Line 28 - END OF PERIOD Schedule P-1 Line 28)  </t>
  </si>
  <si>
    <t xml:space="preserve"> - (PRIOR YEAR Schedule P-1 Line 50 - END OF PERIOD Schedule P-1 Line 50)  </t>
  </si>
  <si>
    <t xml:space="preserve"> - (THIS YEAR Schedule P  Lines 35 + 36)</t>
  </si>
  <si>
    <t xml:space="preserve"> - (THIS YEAR Schedule P  Line 42)</t>
  </si>
  <si>
    <r>
      <t>Other</t>
    </r>
    <r>
      <rPr>
        <b/>
        <i/>
        <vertAlign val="superscript"/>
        <sz val="10"/>
        <rFont val="Arial"/>
        <family val="2"/>
      </rPr>
      <t>1</t>
    </r>
    <r>
      <rPr>
        <i/>
        <sz val="10"/>
        <rFont val="Arial"/>
        <family val="2"/>
      </rPr>
      <t xml:space="preserve"> (Explain)</t>
    </r>
  </si>
  <si>
    <t>Deployment &amp; Depreciation (Schedule S-2)</t>
  </si>
  <si>
    <t>Non-Operating Revenue &amp; Expense (Schedule S-3)</t>
  </si>
  <si>
    <t>Non-Regulated Revenue &amp; Expense (Schedule S-4)</t>
  </si>
  <si>
    <t>SCHEDULE S-5:  INCOME STATEMENT P -  GUIDANCE &amp; ACCOUNTS</t>
  </si>
  <si>
    <t>SCHEDULE S-5a:  BALANCE SHEET P-1 -  GUIDANCE &amp; ACCOUNTS</t>
  </si>
  <si>
    <t>SCHEDULE S-5b:  STATEMENT OF CASH FLOW P-2 -  GUIDANCE &amp; ACCOUNTS</t>
  </si>
  <si>
    <t>Account Number</t>
  </si>
  <si>
    <t>5080 - Network Access Revenue</t>
  </si>
  <si>
    <t>5081 - End User Revenue</t>
  </si>
  <si>
    <t>5082 - Switched Access Revenue</t>
  </si>
  <si>
    <t>5083 - Special Access</t>
  </si>
  <si>
    <t>5084 - State Access Revenue</t>
  </si>
  <si>
    <t>NETWORK ACCESS REVENUE - SCHEDULE S</t>
  </si>
  <si>
    <t>Complete the table below for Network Access Revenue, including all accounts &amp; sub-accounts</t>
  </si>
  <si>
    <t>3 Years Prior</t>
  </si>
  <si>
    <t>2 Years Prior</t>
  </si>
  <si>
    <t>1 Years Prior</t>
  </si>
  <si>
    <t>4 Years Prior</t>
  </si>
  <si>
    <t xml:space="preserve">  Plant Additions from General Funds</t>
  </si>
  <si>
    <t xml:space="preserve">  Plant Additions from This Loan</t>
  </si>
  <si>
    <t xml:space="preserve">    Telephone Number</t>
  </si>
  <si>
    <t xml:space="preserve">            Name</t>
  </si>
  <si>
    <t xml:space="preserve"> 5.  Interest &amp; Dividends Receivable</t>
  </si>
  <si>
    <t>Unamortized debt issuance expense</t>
  </si>
  <si>
    <t xml:space="preserve">    Dividends Declared (common)</t>
  </si>
  <si>
    <t xml:space="preserve">    Dividends Declared (preferred)</t>
  </si>
  <si>
    <t xml:space="preserve">    Patronage Capital Credits Retired</t>
  </si>
  <si>
    <t xml:space="preserve">    Annual Debt Service Payments</t>
  </si>
  <si>
    <t xml:space="preserve">    TIER [ (31+26) / 26 ]</t>
  </si>
  <si>
    <t xml:space="preserve">    DSCR [ (31+26+10+11) / (Annual Debt Service Payments) ]</t>
  </si>
  <si>
    <t>1 Year Prior</t>
  </si>
  <si>
    <t xml:space="preserve"> 1.  Local Network Services Revenues:</t>
  </si>
  <si>
    <t>Total Equity as a % of Assets</t>
  </si>
  <si>
    <t>Period Ending Year 2</t>
  </si>
  <si>
    <t>Period Ending Year 3</t>
  </si>
  <si>
    <t>Period Ending Year 4</t>
  </si>
  <si>
    <t>Period Ending Year 1</t>
  </si>
  <si>
    <t>Period Ending Year 5</t>
  </si>
  <si>
    <t>FORECAST</t>
  </si>
  <si>
    <t>AVERAGE NETWORK ACCESS CERTIFICATION- SCHEDULE S-b</t>
  </si>
  <si>
    <t>COST NETWORK ACCESS CERTIFICATION- SCHEDULE S-a</t>
  </si>
  <si>
    <t xml:space="preserve">   Cost Consultant to be contacted regarding data provided in Schedule S and narrative.</t>
  </si>
  <si>
    <t xml:space="preserve">   Qualified Preparer to be contacted regarding data provided in Schedule S and narrative.</t>
  </si>
  <si>
    <t>Instructions &amp; Account Title</t>
  </si>
  <si>
    <t>Bal. Sheet Line #</t>
  </si>
  <si>
    <t>Loan type</t>
  </si>
  <si>
    <t>Funded Debt - RUS Notes</t>
  </si>
  <si>
    <t>Funded Debt - RTB Notes</t>
  </si>
  <si>
    <t>36.</t>
  </si>
  <si>
    <t>37.</t>
  </si>
  <si>
    <t>Year End Balance                      4 Years Prior</t>
  </si>
  <si>
    <t>Year End Balance                      3 Years Prior</t>
  </si>
  <si>
    <t>Year End Balance                      2 Years Prior</t>
  </si>
  <si>
    <t>Year End Balance                      1 Year Prior</t>
  </si>
  <si>
    <t>Year End Balance                      Year 1</t>
  </si>
  <si>
    <t>Year End Balance                      Year 2</t>
  </si>
  <si>
    <t>Year End Balance                      Year 3</t>
  </si>
  <si>
    <t>Year End Balance                      Year 4</t>
  </si>
  <si>
    <t>Year End Balance                      Year 5</t>
  </si>
  <si>
    <t>Funded Debt - FFB Notes</t>
  </si>
  <si>
    <t>38.</t>
  </si>
  <si>
    <t>39.</t>
  </si>
  <si>
    <t>Funded Debt - Other  (Total)</t>
  </si>
  <si>
    <t>40.</t>
  </si>
  <si>
    <t>Funded Debt - Rural Develop. Loan  (Total)</t>
  </si>
  <si>
    <t>41.</t>
  </si>
  <si>
    <t>Premium (Discount) on L/T Debt</t>
  </si>
  <si>
    <t>42.</t>
  </si>
  <si>
    <t>Reacquired Debt</t>
  </si>
  <si>
    <t>43.</t>
  </si>
  <si>
    <t>Obligations Under Capital Lease (Total)</t>
  </si>
  <si>
    <t>44.</t>
  </si>
  <si>
    <t>Advances From Affiliated Companies</t>
  </si>
  <si>
    <t>Advance 1</t>
  </si>
  <si>
    <t>Advance 2</t>
  </si>
  <si>
    <t>Advance 3</t>
  </si>
  <si>
    <t>45.</t>
  </si>
  <si>
    <t>Other Long-Term Debt</t>
  </si>
  <si>
    <t>Debt 1</t>
  </si>
  <si>
    <t>Debt 2</t>
  </si>
  <si>
    <t>Debt 3</t>
  </si>
  <si>
    <t>Debt 4</t>
  </si>
  <si>
    <t>NEW</t>
  </si>
  <si>
    <t>THIS LOAN</t>
  </si>
  <si>
    <t>Schedule of Existing &amp; Proposed Long-Term Debt (Schedule S-1)</t>
  </si>
  <si>
    <t>Total Long-Term Debt (36 thru 45 + New loan)</t>
  </si>
  <si>
    <r>
      <t xml:space="preserve">Complete the table below for all existing obligations and the loan for which you are applying  </t>
    </r>
    <r>
      <rPr>
        <sz val="12"/>
        <rFont val="Arial"/>
        <family val="2"/>
      </rPr>
      <t xml:space="preserve">             </t>
    </r>
  </si>
  <si>
    <t xml:space="preserve">USOA/RUS Accounts Class A Companies </t>
  </si>
  <si>
    <t xml:space="preserve">USOA/RUS Accounts Class B Companies </t>
  </si>
  <si>
    <t xml:space="preserve">25.  Allowance For Funds Used During Construction </t>
  </si>
  <si>
    <t>Beginning Cash (Cash &amp; Equivalents plus RUS Construction Fund)</t>
  </si>
  <si>
    <t>Decrease/(Increase) in Accounts Receivable</t>
  </si>
  <si>
    <t>Decrease/(Increase) in Notes Receivable</t>
  </si>
  <si>
    <t xml:space="preserve"> 6.  Decrease/(Increase) in Accounts Receivable</t>
  </si>
  <si>
    <t>4th Year Prior</t>
  </si>
  <si>
    <t>3rd Year Prior</t>
  </si>
  <si>
    <t>2nd Year Prior</t>
  </si>
  <si>
    <t>1st Year Prior</t>
  </si>
  <si>
    <t>1st Forecast Year</t>
  </si>
  <si>
    <t>2nd Forecast Year</t>
  </si>
  <si>
    <t>3rd Forecast Year</t>
  </si>
  <si>
    <t>4th Forecast Year</t>
  </si>
  <si>
    <t>5th Forecast Year</t>
  </si>
  <si>
    <t xml:space="preserve">  Plant Additions from Current RUS Loans (Except RUS BIP)</t>
  </si>
  <si>
    <t xml:space="preserve">  Plant Additions from RUS BIP Loans</t>
  </si>
  <si>
    <r>
      <t xml:space="preserve">Plant Under Construction </t>
    </r>
    <r>
      <rPr>
        <b/>
        <sz val="12"/>
        <rFont val="Arial"/>
        <family val="2"/>
      </rPr>
      <t>*</t>
    </r>
  </si>
  <si>
    <t>NET PLANT</t>
  </si>
  <si>
    <t xml:space="preserve">  Plant Additions from Other Loans</t>
  </si>
  <si>
    <t>DEPRECIATED PLANT IN SERVICE - EOY</t>
  </si>
  <si>
    <t xml:space="preserve">* Assume no plant under construction in the forecast years.  Any plant under construction in the 1st prior year is to be shown as brought into service and reflected in the forecast years. </t>
  </si>
  <si>
    <t>Plant Adj., Nonop. Plant &amp; Goodwill</t>
  </si>
  <si>
    <t xml:space="preserve">24.  Capital Expenditures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</si>
</sst>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_(* #,##0.00_);_(* \(#,##0.00\);_(* &quot;-&quot;?_);_(@_)"/>
    <numFmt numFmtId="168" formatCode="0.00_);\(0.00\)"/>
  </numFmts>
  <fonts count="79" x14ac:knownFonts="1">
    <font>
      <sz val="10"/>
      <name val="Arial"/>
    </font>
    <font>
      <sz val="10"/>
      <name val="Arial"/>
      <family val="2"/>
    </font>
    <font>
      <sz val="8"/>
      <name val="Arial"/>
      <family val="2"/>
    </font>
    <font>
      <sz val="10"/>
      <color indexed="9"/>
      <name val="Arial"/>
      <family val="2"/>
    </font>
    <font>
      <b/>
      <sz val="18"/>
      <color indexed="9"/>
      <name val="Arial"/>
      <family val="2"/>
    </font>
    <font>
      <b/>
      <sz val="10"/>
      <color indexed="10"/>
      <name val="Arial"/>
      <family val="2"/>
    </font>
    <font>
      <b/>
      <sz val="10"/>
      <name val="Arial"/>
      <family val="2"/>
    </font>
    <font>
      <b/>
      <sz val="10"/>
      <name val="Arial"/>
      <family val="2"/>
    </font>
    <font>
      <sz val="10"/>
      <name val="Arial"/>
      <family val="2"/>
    </font>
    <font>
      <sz val="10"/>
      <name val="Arial"/>
      <family val="2"/>
    </font>
    <font>
      <sz val="10"/>
      <name val="Arial"/>
      <family val="2"/>
    </font>
    <font>
      <sz val="10"/>
      <name val="Arial"/>
      <family val="2"/>
    </font>
    <font>
      <b/>
      <sz val="14"/>
      <name val="Arial"/>
      <family val="2"/>
    </font>
    <font>
      <sz val="10"/>
      <name val="Arial Narrow"/>
      <family val="2"/>
    </font>
    <font>
      <b/>
      <sz val="11"/>
      <name val="Arial"/>
      <family val="2"/>
    </font>
    <font>
      <sz val="11"/>
      <name val="Arial"/>
      <family val="2"/>
    </font>
    <font>
      <sz val="11"/>
      <name val="Arial Narrow"/>
      <family val="2"/>
    </font>
    <font>
      <sz val="9"/>
      <name val="Arial"/>
      <family val="2"/>
    </font>
    <font>
      <b/>
      <sz val="9"/>
      <name val="Arial"/>
      <family val="2"/>
    </font>
    <font>
      <i/>
      <sz val="11"/>
      <name val="Arial"/>
      <family val="2"/>
    </font>
    <font>
      <sz val="12"/>
      <name val="Arial"/>
      <family val="2"/>
    </font>
    <font>
      <b/>
      <i/>
      <sz val="11"/>
      <name val="Arial"/>
      <family val="2"/>
    </font>
    <font>
      <u/>
      <sz val="12"/>
      <name val="Arial"/>
      <family val="2"/>
    </font>
    <font>
      <b/>
      <sz val="12"/>
      <name val="Arial"/>
      <family val="2"/>
    </font>
    <font>
      <sz val="9"/>
      <name val="Arial Narrow"/>
      <family val="2"/>
    </font>
    <font>
      <b/>
      <sz val="9"/>
      <name val="Arial Narrow"/>
      <family val="2"/>
    </font>
    <font>
      <b/>
      <sz val="10"/>
      <name val="Arial Narrow"/>
      <family val="2"/>
    </font>
    <font>
      <b/>
      <sz val="11"/>
      <name val="Arial Narrow"/>
      <family val="2"/>
    </font>
    <font>
      <i/>
      <sz val="11"/>
      <name val="Arial Narrow"/>
      <family val="2"/>
    </font>
    <font>
      <b/>
      <sz val="16"/>
      <name val="Arial"/>
      <family val="2"/>
    </font>
    <font>
      <sz val="14"/>
      <name val="Arial"/>
      <family val="2"/>
    </font>
    <font>
      <b/>
      <sz val="18"/>
      <name val="Arial"/>
      <family val="2"/>
    </font>
    <font>
      <i/>
      <sz val="10"/>
      <name val="Arial"/>
      <family val="2"/>
    </font>
    <font>
      <b/>
      <sz val="10"/>
      <color indexed="8"/>
      <name val="Arial"/>
      <family val="2"/>
    </font>
    <font>
      <sz val="10"/>
      <color indexed="8"/>
      <name val="Arial"/>
      <family val="2"/>
    </font>
    <font>
      <sz val="9"/>
      <color indexed="8"/>
      <name val="Arial Narrow"/>
      <family val="2"/>
    </font>
    <font>
      <b/>
      <sz val="9"/>
      <color indexed="8"/>
      <name val="Arial Narrow"/>
      <family val="2"/>
    </font>
    <font>
      <b/>
      <u/>
      <sz val="11"/>
      <name val="Arial"/>
      <family val="2"/>
    </font>
    <font>
      <sz val="9"/>
      <color indexed="8"/>
      <name val="Arial"/>
      <family val="2"/>
    </font>
    <font>
      <b/>
      <u/>
      <sz val="14"/>
      <name val="Arial"/>
      <family val="2"/>
    </font>
    <font>
      <vertAlign val="superscript"/>
      <sz val="9"/>
      <color indexed="8"/>
      <name val="Arial"/>
      <family val="2"/>
    </font>
    <font>
      <b/>
      <u/>
      <sz val="9"/>
      <name val="Arial"/>
      <family val="2"/>
    </font>
    <font>
      <u/>
      <sz val="9"/>
      <name val="Arial"/>
      <family val="2"/>
    </font>
    <font>
      <sz val="9"/>
      <color indexed="8"/>
      <name val="Arial"/>
      <family val="2"/>
    </font>
    <font>
      <b/>
      <sz val="8"/>
      <name val="Arial"/>
      <family val="2"/>
    </font>
    <font>
      <b/>
      <i/>
      <sz val="12"/>
      <name val="Arial"/>
      <family val="2"/>
    </font>
    <font>
      <i/>
      <sz val="12"/>
      <name val="Arial"/>
      <family val="2"/>
    </font>
    <font>
      <b/>
      <i/>
      <vertAlign val="superscript"/>
      <sz val="10"/>
      <name val="Arial"/>
      <family val="2"/>
    </font>
    <font>
      <b/>
      <vertAlign val="superscript"/>
      <sz val="10"/>
      <name val="Arial"/>
      <family val="2"/>
    </font>
    <font>
      <sz val="10"/>
      <name val="Times New Roman"/>
      <family val="1"/>
    </font>
    <font>
      <b/>
      <sz val="11"/>
      <color indexed="8"/>
      <name val="Arial"/>
      <family val="2"/>
    </font>
    <font>
      <b/>
      <sz val="12"/>
      <color indexed="8"/>
      <name val="Arial"/>
      <family val="2"/>
    </font>
    <font>
      <sz val="11"/>
      <color indexed="8"/>
      <name val="Arial"/>
      <family val="2"/>
    </font>
    <font>
      <sz val="10"/>
      <color indexed="8"/>
      <name val="Arial Narrow"/>
      <family val="2"/>
    </font>
    <font>
      <sz val="10"/>
      <color theme="1"/>
      <name val="Calibri"/>
      <family val="2"/>
      <scheme val="minor"/>
    </font>
    <font>
      <sz val="11"/>
      <color theme="1"/>
      <name val="Calibri"/>
      <family val="2"/>
      <scheme val="minor"/>
    </font>
    <font>
      <sz val="8"/>
      <color rgb="FFC00000"/>
      <name val="Arial Narrow"/>
      <family val="2"/>
    </font>
    <font>
      <b/>
      <sz val="8"/>
      <color rgb="FFC00000"/>
      <name val="Arial Narrow"/>
      <family val="2"/>
    </font>
    <font>
      <b/>
      <sz val="11"/>
      <color theme="1"/>
      <name val="Calibri"/>
      <family val="2"/>
      <scheme val="minor"/>
    </font>
    <font>
      <b/>
      <sz val="12"/>
      <color theme="1"/>
      <name val="Arial"/>
      <family val="2"/>
    </font>
    <font>
      <sz val="9"/>
      <color theme="1"/>
      <name val="Arial Narrow"/>
      <family val="2"/>
    </font>
    <font>
      <sz val="9"/>
      <color theme="1"/>
      <name val="Calibri"/>
      <family val="2"/>
      <scheme val="minor"/>
    </font>
    <font>
      <b/>
      <sz val="10"/>
      <color theme="1"/>
      <name val="Arial Narrow"/>
      <family val="2"/>
    </font>
    <font>
      <sz val="10"/>
      <color theme="1"/>
      <name val="Arial Narrow"/>
      <family val="2"/>
    </font>
    <font>
      <sz val="9"/>
      <color theme="1"/>
      <name val="Arial"/>
      <family val="2"/>
    </font>
    <font>
      <sz val="11"/>
      <color theme="1"/>
      <name val="Arial"/>
      <family val="2"/>
    </font>
    <font>
      <b/>
      <sz val="9"/>
      <color theme="1"/>
      <name val="Arial"/>
      <family val="2"/>
    </font>
    <font>
      <u/>
      <sz val="9"/>
      <color theme="1"/>
      <name val="Arial"/>
      <family val="2"/>
    </font>
    <font>
      <vertAlign val="superscript"/>
      <sz val="9"/>
      <color rgb="FF000000"/>
      <name val="Arial"/>
      <family val="2"/>
    </font>
    <font>
      <sz val="10"/>
      <color rgb="FFFF0000"/>
      <name val="Arial Narrow"/>
      <family val="2"/>
    </font>
    <font>
      <sz val="10"/>
      <color theme="1"/>
      <name val="Arial"/>
      <family val="2"/>
    </font>
    <font>
      <sz val="10"/>
      <color theme="1"/>
      <name val="Times New Roman"/>
      <family val="1"/>
    </font>
    <font>
      <b/>
      <sz val="10"/>
      <color theme="1"/>
      <name val="Arial"/>
      <family val="2"/>
    </font>
    <font>
      <b/>
      <sz val="8"/>
      <color rgb="FFFF0000"/>
      <name val="Arial Narrow"/>
      <family val="2"/>
    </font>
    <font>
      <sz val="8"/>
      <color rgb="FFFF0000"/>
      <name val="Arial Narrow"/>
      <family val="2"/>
    </font>
    <font>
      <b/>
      <sz val="11"/>
      <color theme="1"/>
      <name val="Arial"/>
      <family val="2"/>
    </font>
    <font>
      <b/>
      <sz val="10"/>
      <color rgb="FFC00000"/>
      <name val="Arial"/>
      <family val="2"/>
    </font>
    <font>
      <sz val="10"/>
      <color rgb="FFC00000"/>
      <name val="Arial"/>
      <family val="2"/>
    </font>
    <font>
      <sz val="11"/>
      <color rgb="FFC00000"/>
      <name val="Calibri"/>
      <family val="2"/>
      <scheme val="minor"/>
    </font>
  </fonts>
  <fills count="12">
    <fill>
      <patternFill patternType="none"/>
    </fill>
    <fill>
      <patternFill patternType="gray125"/>
    </fill>
    <fill>
      <patternFill patternType="gray125">
        <fgColor indexed="8"/>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EFF5A7"/>
        <bgColor indexed="64"/>
      </patternFill>
    </fill>
    <fill>
      <patternFill patternType="solid">
        <fgColor rgb="FF777777"/>
        <bgColor indexed="64"/>
      </patternFill>
    </fill>
    <fill>
      <patternFill patternType="solid">
        <fgColor theme="1"/>
        <bgColor indexed="64"/>
      </patternFill>
    </fill>
    <fill>
      <patternFill patternType="solid">
        <fgColor theme="1" tint="0.499984740745262"/>
        <bgColor indexed="64"/>
      </patternFill>
    </fill>
    <fill>
      <patternFill patternType="solid">
        <fgColor theme="0" tint="-0.89999084444715716"/>
        <bgColor indexed="64"/>
      </patternFill>
    </fill>
  </fills>
  <borders count="206">
    <border>
      <left/>
      <right/>
      <top/>
      <bottom/>
      <diagonal/>
    </border>
    <border>
      <left style="thin">
        <color indexed="8"/>
      </left>
      <right/>
      <top/>
      <bottom style="thin">
        <color indexed="8"/>
      </bottom>
      <diagonal/>
    </border>
    <border>
      <left/>
      <right/>
      <top/>
      <bottom style="medium">
        <color indexed="64"/>
      </bottom>
      <diagonal/>
    </border>
    <border>
      <left style="thin">
        <color indexed="64"/>
      </left>
      <right/>
      <top style="dashed">
        <color indexed="64"/>
      </top>
      <bottom style="dashed">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uble">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tted">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dashed">
        <color indexed="64"/>
      </bottom>
      <diagonal/>
    </border>
    <border>
      <left style="thick">
        <color indexed="64"/>
      </left>
      <right style="thin">
        <color indexed="64"/>
      </right>
      <top/>
      <bottom/>
      <diagonal/>
    </border>
    <border>
      <left style="thick">
        <color indexed="64"/>
      </left>
      <right style="thin">
        <color indexed="64"/>
      </right>
      <top style="dashed">
        <color indexed="64"/>
      </top>
      <bottom style="dashed">
        <color indexed="64"/>
      </bottom>
      <diagonal/>
    </border>
    <border>
      <left style="thick">
        <color indexed="64"/>
      </left>
      <right style="thin">
        <color indexed="64"/>
      </right>
      <top style="dashed">
        <color indexed="64"/>
      </top>
      <bottom/>
      <diagonal/>
    </border>
    <border>
      <left style="thick">
        <color indexed="64"/>
      </left>
      <right style="thin">
        <color indexed="64"/>
      </right>
      <top style="dashed">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right/>
      <top style="medium">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ashed">
        <color indexed="64"/>
      </bottom>
      <diagonal/>
    </border>
    <border>
      <left/>
      <right/>
      <top style="dashed">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dashed">
        <color indexed="64"/>
      </top>
      <bottom style="dash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ashed">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dashed">
        <color indexed="64"/>
      </bottom>
      <diagonal/>
    </border>
    <border>
      <left/>
      <right/>
      <top style="thick">
        <color indexed="64"/>
      </top>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medium">
        <color indexed="64"/>
      </left>
      <right style="thick">
        <color indexed="64"/>
      </right>
      <top/>
      <bottom style="medium">
        <color indexed="64"/>
      </bottom>
      <diagonal/>
    </border>
    <border>
      <left style="thin">
        <color indexed="64"/>
      </left>
      <right/>
      <top style="medium">
        <color indexed="64"/>
      </top>
      <bottom style="dotted">
        <color indexed="64"/>
      </bottom>
      <diagonal/>
    </border>
    <border>
      <left style="thin">
        <color indexed="64"/>
      </left>
      <right style="thick">
        <color indexed="64"/>
      </right>
      <top style="medium">
        <color indexed="64"/>
      </top>
      <bottom style="dotted">
        <color indexed="64"/>
      </bottom>
      <diagonal/>
    </border>
    <border>
      <left style="thin">
        <color indexed="64"/>
      </left>
      <right/>
      <top/>
      <bottom style="dashed">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dotted">
        <color indexed="64"/>
      </top>
      <bottom style="thick">
        <color indexed="64"/>
      </bottom>
      <diagonal/>
    </border>
    <border>
      <left style="thin">
        <color indexed="64"/>
      </left>
      <right style="thin">
        <color indexed="64"/>
      </right>
      <top style="dotted">
        <color indexed="64"/>
      </top>
      <bottom style="dashed">
        <color indexed="64"/>
      </bottom>
      <diagonal/>
    </border>
    <border>
      <left style="medium">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ck">
        <color indexed="64"/>
      </left>
      <right/>
      <top style="thick">
        <color indexed="64"/>
      </top>
      <bottom style="thin">
        <color indexed="64"/>
      </bottom>
      <diagonal/>
    </border>
    <border>
      <left style="thin">
        <color indexed="64"/>
      </left>
      <right/>
      <top style="dashed">
        <color indexed="64"/>
      </top>
      <bottom style="thick">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dashed">
        <color indexed="64"/>
      </top>
      <bottom style="dashed">
        <color indexed="64"/>
      </bottom>
      <diagonal/>
    </border>
    <border>
      <left style="thick">
        <color indexed="64"/>
      </left>
      <right style="thin">
        <color indexed="64"/>
      </right>
      <top style="dashed">
        <color indexed="64"/>
      </top>
      <bottom style="thin">
        <color indexed="64"/>
      </bottom>
      <diagonal/>
    </border>
    <border>
      <left style="medium">
        <color indexed="64"/>
      </left>
      <right style="thick">
        <color indexed="64"/>
      </right>
      <top style="dashed">
        <color indexed="64"/>
      </top>
      <bottom style="thin">
        <color indexed="64"/>
      </bottom>
      <diagonal/>
    </border>
    <border>
      <left style="medium">
        <color indexed="64"/>
      </left>
      <right style="thick">
        <color indexed="64"/>
      </right>
      <top/>
      <bottom style="dashed">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style="dashed">
        <color indexed="64"/>
      </top>
      <bottom style="dashed">
        <color indexed="64"/>
      </bottom>
      <diagonal/>
    </border>
    <border>
      <left style="thick">
        <color indexed="64"/>
      </left>
      <right style="medium">
        <color indexed="64"/>
      </right>
      <top style="dashed">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dashed">
        <color indexed="64"/>
      </bottom>
      <diagonal/>
    </border>
    <border>
      <left/>
      <right style="thick">
        <color indexed="64"/>
      </right>
      <top style="dashed">
        <color indexed="64"/>
      </top>
      <bottom/>
      <diagonal/>
    </border>
    <border>
      <left style="thick">
        <color indexed="64"/>
      </left>
      <right style="medium">
        <color indexed="64"/>
      </right>
      <top style="dashed">
        <color indexed="64"/>
      </top>
      <bottom style="thick">
        <color indexed="64"/>
      </bottom>
      <diagonal/>
    </border>
    <border>
      <left style="thick">
        <color indexed="64"/>
      </left>
      <right/>
      <top style="thin">
        <color indexed="64"/>
      </top>
      <bottom/>
      <diagonal/>
    </border>
    <border>
      <left/>
      <right style="thick">
        <color indexed="64"/>
      </right>
      <top/>
      <bottom/>
      <diagonal/>
    </border>
    <border>
      <left style="thick">
        <color indexed="64"/>
      </left>
      <right style="thin">
        <color indexed="64"/>
      </right>
      <top style="thin">
        <color indexed="64"/>
      </top>
      <bottom/>
      <diagonal/>
    </border>
    <border>
      <left style="medium">
        <color indexed="64"/>
      </left>
      <right style="thick">
        <color indexed="64"/>
      </right>
      <top style="dashed">
        <color indexed="64"/>
      </top>
      <bottom style="thick">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dashed">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style="dashed">
        <color indexed="64"/>
      </bottom>
      <diagonal/>
    </border>
    <border>
      <left/>
      <right style="thick">
        <color indexed="64"/>
      </right>
      <top style="medium">
        <color indexed="64"/>
      </top>
      <bottom style="dashed">
        <color indexed="64"/>
      </bottom>
      <diagonal/>
    </border>
    <border>
      <left/>
      <right style="thick">
        <color indexed="64"/>
      </right>
      <top style="dashed">
        <color indexed="64"/>
      </top>
      <bottom style="dashed">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style="dashed">
        <color indexed="64"/>
      </bottom>
      <diagonal/>
    </border>
    <border>
      <left/>
      <right style="thick">
        <color indexed="64"/>
      </right>
      <top style="thin">
        <color indexed="64"/>
      </top>
      <bottom style="dashed">
        <color indexed="64"/>
      </bottom>
      <diagonal/>
    </border>
    <border>
      <left/>
      <right style="thick">
        <color indexed="64"/>
      </right>
      <top style="thin">
        <color indexed="64"/>
      </top>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medium">
        <color indexed="64"/>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style="thin">
        <color indexed="64"/>
      </right>
      <top style="thick">
        <color indexed="64"/>
      </top>
      <bottom/>
      <diagonal/>
    </border>
    <border>
      <left/>
      <right style="thin">
        <color indexed="64"/>
      </right>
      <top style="dotted">
        <color indexed="64"/>
      </top>
      <bottom style="dashed">
        <color indexed="64"/>
      </bottom>
      <diagonal/>
    </border>
    <border>
      <left/>
      <right style="thin">
        <color indexed="64"/>
      </right>
      <top style="dashed">
        <color indexed="64"/>
      </top>
      <bottom style="thick">
        <color indexed="64"/>
      </bottom>
      <diagonal/>
    </border>
    <border>
      <left/>
      <right style="thin">
        <color indexed="64"/>
      </right>
      <top style="medium">
        <color indexed="64"/>
      </top>
      <bottom style="dotted">
        <color indexed="64"/>
      </bottom>
      <diagonal/>
    </border>
    <border>
      <left style="thin">
        <color indexed="64"/>
      </left>
      <right style="thick">
        <color indexed="64"/>
      </right>
      <top style="dotted">
        <color indexed="64"/>
      </top>
      <bottom style="dashed">
        <color indexed="64"/>
      </bottom>
      <diagonal/>
    </border>
    <border>
      <left style="thin">
        <color indexed="64"/>
      </left>
      <right style="thick">
        <color indexed="64"/>
      </right>
      <top/>
      <bottom style="dashed">
        <color indexed="64"/>
      </bottom>
      <diagonal/>
    </border>
    <border>
      <left/>
      <right style="thin">
        <color indexed="64"/>
      </right>
      <top style="dashed">
        <color indexed="64"/>
      </top>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right style="thick">
        <color indexed="64"/>
      </right>
      <top style="dashed">
        <color indexed="64"/>
      </top>
      <bottom style="medium">
        <color indexed="64"/>
      </bottom>
      <diagonal/>
    </border>
    <border>
      <left/>
      <right style="thick">
        <color indexed="64"/>
      </right>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ashed">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dashed">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thin">
        <color indexed="64"/>
      </left>
      <right style="thick">
        <color indexed="64"/>
      </right>
      <top style="dashed">
        <color indexed="64"/>
      </top>
      <bottom/>
      <diagonal/>
    </border>
    <border>
      <left/>
      <right style="medium">
        <color indexed="64"/>
      </right>
      <top style="dashed">
        <color indexed="64"/>
      </top>
      <bottom/>
      <diagonal/>
    </border>
    <border>
      <left style="medium">
        <color indexed="64"/>
      </left>
      <right/>
      <top style="medium">
        <color indexed="64"/>
      </top>
      <bottom style="dashed">
        <color indexed="64"/>
      </bottom>
      <diagonal/>
    </border>
    <border>
      <left style="thin">
        <color indexed="64"/>
      </left>
      <right style="thick">
        <color indexed="64"/>
      </right>
      <top style="medium">
        <color indexed="64"/>
      </top>
      <bottom style="dashed">
        <color indexed="64"/>
      </bottom>
      <diagonal/>
    </border>
    <border>
      <left style="thick">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ck">
        <color indexed="64"/>
      </right>
      <top style="dashed">
        <color indexed="64"/>
      </top>
      <bottom style="double">
        <color indexed="64"/>
      </bottom>
      <diagonal/>
    </border>
    <border>
      <left style="thick">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s>
  <cellStyleXfs count="13">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5" fillId="0" borderId="0"/>
    <xf numFmtId="0" fontId="55" fillId="0" borderId="0"/>
    <xf numFmtId="0" fontId="1" fillId="0" borderId="0"/>
    <xf numFmtId="0" fontId="1" fillId="0" borderId="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166" fontId="20" fillId="2" borderId="1">
      <alignment horizontal="centerContinuous" vertical="center"/>
    </xf>
  </cellStyleXfs>
  <cellXfs count="922">
    <xf numFmtId="0" fontId="0" fillId="0" borderId="0" xfId="0"/>
    <xf numFmtId="0" fontId="0" fillId="0" borderId="0" xfId="0" applyBorder="1" applyProtection="1">
      <protection hidden="1"/>
    </xf>
    <xf numFmtId="0" fontId="0" fillId="0" borderId="0" xfId="0" applyProtection="1">
      <protection hidden="1"/>
    </xf>
    <xf numFmtId="0" fontId="3" fillId="0" borderId="0" xfId="0" applyFont="1" applyFill="1" applyBorder="1" applyProtection="1">
      <protection hidden="1"/>
    </xf>
    <xf numFmtId="0" fontId="0" fillId="0" borderId="0" xfId="0" applyBorder="1" applyAlignment="1">
      <alignment horizontal="center" vertical="center" wrapText="1" shrinkToFit="1"/>
    </xf>
    <xf numFmtId="0" fontId="0" fillId="0" borderId="0" xfId="0" applyAlignment="1" applyProtection="1">
      <protection hidden="1"/>
    </xf>
    <xf numFmtId="0" fontId="0" fillId="3" borderId="0" xfId="0" applyFill="1" applyBorder="1" applyAlignment="1"/>
    <xf numFmtId="0" fontId="0" fillId="3" borderId="2" xfId="0" applyFill="1" applyBorder="1" applyAlignment="1"/>
    <xf numFmtId="0" fontId="1" fillId="0" borderId="0" xfId="0" applyFont="1" applyProtection="1">
      <protection hidden="1"/>
    </xf>
    <xf numFmtId="0" fontId="8" fillId="0" borderId="0" xfId="0" applyFont="1" applyProtection="1">
      <protection hidden="1"/>
    </xf>
    <xf numFmtId="0" fontId="10" fillId="0" borderId="0" xfId="0" applyFont="1" applyProtection="1">
      <protection hidden="1"/>
    </xf>
    <xf numFmtId="0" fontId="9" fillId="0" borderId="0" xfId="0" applyFont="1" applyProtection="1">
      <protection hidden="1"/>
    </xf>
    <xf numFmtId="0" fontId="8" fillId="0" borderId="0" xfId="0" applyFont="1" applyBorder="1" applyProtection="1">
      <protection hidden="1"/>
    </xf>
    <xf numFmtId="42" fontId="8" fillId="0" borderId="0" xfId="0" applyNumberFormat="1" applyFont="1" applyProtection="1">
      <protection hidden="1"/>
    </xf>
    <xf numFmtId="0" fontId="8" fillId="0" borderId="0" xfId="0" applyNumberFormat="1" applyFont="1" applyFill="1" applyBorder="1" applyAlignment="1" applyProtection="1"/>
    <xf numFmtId="0" fontId="8" fillId="0" borderId="0" xfId="0" applyFont="1" applyFill="1" applyBorder="1" applyProtection="1">
      <protection hidden="1"/>
    </xf>
    <xf numFmtId="10" fontId="8" fillId="0" borderId="0" xfId="9" applyNumberFormat="1" applyFont="1" applyBorder="1" applyProtection="1">
      <protection hidden="1"/>
    </xf>
    <xf numFmtId="10" fontId="8" fillId="0" borderId="0" xfId="9" applyNumberFormat="1" applyFont="1" applyFill="1" applyBorder="1" applyProtection="1">
      <protection hidden="1"/>
    </xf>
    <xf numFmtId="0" fontId="8" fillId="0" borderId="0" xfId="0" applyFont="1"/>
    <xf numFmtId="0" fontId="4" fillId="0" borderId="0" xfId="0" applyFont="1" applyFill="1" applyBorder="1" applyAlignment="1" applyProtection="1">
      <alignment horizontal="center" vertical="center" wrapText="1"/>
      <protection hidden="1"/>
    </xf>
    <xf numFmtId="0" fontId="6" fillId="0" borderId="0" xfId="0" applyFont="1" applyFill="1" applyBorder="1" applyAlignment="1">
      <alignment horizontal="center" vertical="center" wrapText="1"/>
    </xf>
    <xf numFmtId="0" fontId="0" fillId="0" borderId="0" xfId="0" applyFill="1" applyBorder="1" applyProtection="1">
      <protection hidden="1"/>
    </xf>
    <xf numFmtId="0" fontId="0" fillId="0" borderId="0" xfId="0" applyFill="1" applyProtection="1">
      <protection hidden="1"/>
    </xf>
    <xf numFmtId="0" fontId="12" fillId="0" borderId="0" xfId="0" applyFont="1" applyAlignment="1" applyProtection="1">
      <alignment horizontal="center"/>
      <protection hidden="1"/>
    </xf>
    <xf numFmtId="0" fontId="1" fillId="0" borderId="0" xfId="0" applyFont="1" applyBorder="1" applyProtection="1">
      <protection hidden="1"/>
    </xf>
    <xf numFmtId="0" fontId="6" fillId="0" borderId="0" xfId="0" applyFont="1" applyProtection="1">
      <protection hidden="1"/>
    </xf>
    <xf numFmtId="0" fontId="6" fillId="0" borderId="0" xfId="0" applyNumberFormat="1" applyFont="1" applyFill="1" applyBorder="1" applyAlignment="1" applyProtection="1"/>
    <xf numFmtId="0" fontId="1" fillId="0" borderId="0" xfId="0" applyNumberFormat="1" applyFont="1" applyFill="1" applyBorder="1" applyAlignment="1" applyProtection="1"/>
    <xf numFmtId="164" fontId="8" fillId="0" borderId="0" xfId="1" applyNumberFormat="1" applyFont="1" applyFill="1" applyBorder="1" applyProtection="1"/>
    <xf numFmtId="165" fontId="1" fillId="0" borderId="0" xfId="1" applyNumberFormat="1" applyFont="1" applyFill="1" applyBorder="1" applyProtection="1"/>
    <xf numFmtId="0" fontId="0" fillId="0" borderId="0" xfId="0" applyBorder="1" applyAlignment="1" applyProtection="1">
      <protection hidden="1"/>
    </xf>
    <xf numFmtId="0" fontId="5" fillId="0" borderId="0" xfId="0" applyFont="1" applyBorder="1" applyAlignment="1" applyProtection="1">
      <protection hidden="1"/>
    </xf>
    <xf numFmtId="0" fontId="7" fillId="0" borderId="0" xfId="0" applyFont="1" applyFill="1" applyBorder="1" applyAlignment="1" applyProtection="1">
      <alignment horizontal="right"/>
      <protection hidden="1"/>
    </xf>
    <xf numFmtId="42" fontId="13" fillId="0" borderId="0" xfId="3" applyNumberFormat="1" applyFont="1" applyFill="1" applyBorder="1" applyProtection="1">
      <protection locked="0"/>
    </xf>
    <xf numFmtId="42" fontId="16" fillId="0" borderId="3" xfId="3" applyNumberFormat="1" applyFont="1" applyFill="1" applyBorder="1" applyProtection="1">
      <protection locked="0"/>
    </xf>
    <xf numFmtId="0" fontId="12" fillId="0" borderId="4" xfId="0" applyFont="1" applyBorder="1" applyAlignment="1" applyProtection="1">
      <alignment horizontal="center"/>
      <protection hidden="1"/>
    </xf>
    <xf numFmtId="0" fontId="5" fillId="0" borderId="0" xfId="0" applyFont="1" applyFill="1" applyBorder="1" applyAlignment="1" applyProtection="1">
      <protection hidden="1"/>
    </xf>
    <xf numFmtId="0" fontId="0" fillId="0" borderId="0" xfId="0" applyFill="1" applyBorder="1" applyAlignment="1"/>
    <xf numFmtId="0" fontId="11" fillId="0" borderId="0" xfId="0" applyFont="1" applyFill="1" applyBorder="1" applyAlignment="1">
      <alignment horizontal="center" vertical="center"/>
    </xf>
    <xf numFmtId="0" fontId="0" fillId="0" borderId="0" xfId="0" applyFill="1" applyBorder="1" applyAlignment="1">
      <alignment horizontal="center"/>
    </xf>
    <xf numFmtId="0" fontId="14" fillId="0" borderId="5" xfId="0" applyFont="1" applyBorder="1" applyAlignment="1" applyProtection="1">
      <alignment horizontal="center" vertical="center"/>
      <protection hidden="1"/>
    </xf>
    <xf numFmtId="42" fontId="15" fillId="0" borderId="6" xfId="3" applyNumberFormat="1" applyFont="1" applyFill="1" applyBorder="1" applyProtection="1">
      <protection locked="0"/>
    </xf>
    <xf numFmtId="42" fontId="15" fillId="0" borderId="7" xfId="3" applyNumberFormat="1" applyFont="1" applyFill="1" applyBorder="1" applyProtection="1">
      <protection locked="0"/>
    </xf>
    <xf numFmtId="0" fontId="23" fillId="0" borderId="0" xfId="0" applyFont="1" applyProtection="1">
      <protection hidden="1"/>
    </xf>
    <xf numFmtId="42" fontId="14" fillId="0" borderId="8" xfId="3" applyNumberFormat="1" applyFont="1" applyFill="1" applyBorder="1" applyProtection="1">
      <protection locked="0"/>
    </xf>
    <xf numFmtId="0" fontId="8" fillId="3" borderId="9" xfId="0" applyFont="1" applyFill="1" applyBorder="1" applyProtection="1">
      <protection hidden="1"/>
    </xf>
    <xf numFmtId="0" fontId="15" fillId="3" borderId="4" xfId="0" applyFont="1" applyFill="1" applyBorder="1" applyProtection="1">
      <protection hidden="1"/>
    </xf>
    <xf numFmtId="0" fontId="8" fillId="3" borderId="10" xfId="0" applyFont="1" applyFill="1" applyBorder="1" applyProtection="1">
      <protection hidden="1"/>
    </xf>
    <xf numFmtId="0" fontId="12" fillId="3" borderId="10" xfId="0" applyFont="1" applyFill="1" applyBorder="1" applyProtection="1">
      <protection hidden="1"/>
    </xf>
    <xf numFmtId="0" fontId="22" fillId="3" borderId="10" xfId="0" applyFont="1" applyFill="1" applyBorder="1" applyProtection="1">
      <protection hidden="1"/>
    </xf>
    <xf numFmtId="0" fontId="10" fillId="3" borderId="11" xfId="0" applyFont="1" applyFill="1" applyBorder="1" applyProtection="1">
      <protection hidden="1"/>
    </xf>
    <xf numFmtId="42" fontId="15" fillId="0" borderId="12" xfId="3" applyNumberFormat="1" applyFont="1" applyFill="1" applyBorder="1" applyProtection="1">
      <protection locked="0"/>
    </xf>
    <xf numFmtId="0" fontId="10" fillId="3" borderId="13" xfId="0" applyFont="1" applyFill="1" applyBorder="1" applyProtection="1">
      <protection hidden="1"/>
    </xf>
    <xf numFmtId="0" fontId="10" fillId="3" borderId="14" xfId="0" applyFont="1" applyFill="1" applyBorder="1" applyProtection="1">
      <protection hidden="1"/>
    </xf>
    <xf numFmtId="0" fontId="6" fillId="3" borderId="15" xfId="0" applyFont="1" applyFill="1" applyBorder="1" applyProtection="1">
      <protection hidden="1"/>
    </xf>
    <xf numFmtId="0" fontId="8" fillId="3" borderId="11" xfId="0" applyFont="1" applyFill="1" applyBorder="1" applyProtection="1">
      <protection hidden="1"/>
    </xf>
    <xf numFmtId="0" fontId="8" fillId="3" borderId="13" xfId="0" applyFont="1" applyFill="1" applyBorder="1" applyProtection="1">
      <protection hidden="1"/>
    </xf>
    <xf numFmtId="0" fontId="22" fillId="3" borderId="15" xfId="0" applyFont="1" applyFill="1" applyBorder="1" applyProtection="1">
      <protection hidden="1"/>
    </xf>
    <xf numFmtId="0" fontId="23" fillId="3" borderId="16" xfId="0" applyFont="1" applyFill="1" applyBorder="1" applyAlignment="1" applyProtection="1">
      <alignment horizontal="left"/>
      <protection hidden="1"/>
    </xf>
    <xf numFmtId="42" fontId="15" fillId="0" borderId="17" xfId="3" applyNumberFormat="1" applyFont="1" applyFill="1" applyBorder="1" applyProtection="1">
      <protection locked="0"/>
    </xf>
    <xf numFmtId="0" fontId="6" fillId="3" borderId="18" xfId="0" applyFont="1" applyFill="1" applyBorder="1" applyProtection="1">
      <protection hidden="1"/>
    </xf>
    <xf numFmtId="0" fontId="1" fillId="3" borderId="13" xfId="0" applyFont="1" applyFill="1" applyBorder="1" applyProtection="1">
      <protection hidden="1"/>
    </xf>
    <xf numFmtId="0" fontId="6" fillId="3" borderId="19" xfId="0" applyFont="1" applyFill="1" applyBorder="1" applyProtection="1">
      <protection hidden="1"/>
    </xf>
    <xf numFmtId="42" fontId="14" fillId="0" borderId="20" xfId="3" applyNumberFormat="1" applyFont="1" applyFill="1" applyBorder="1" applyProtection="1">
      <protection locked="0"/>
    </xf>
    <xf numFmtId="42" fontId="15" fillId="4" borderId="2" xfId="1" applyNumberFormat="1" applyFont="1" applyFill="1" applyBorder="1" applyProtection="1">
      <protection hidden="1"/>
    </xf>
    <xf numFmtId="0" fontId="15" fillId="0" borderId="0" xfId="0" applyFont="1"/>
    <xf numFmtId="0" fontId="14" fillId="0" borderId="0" xfId="0" applyFont="1"/>
    <xf numFmtId="0" fontId="25" fillId="0" borderId="21" xfId="0" applyFont="1" applyBorder="1" applyAlignment="1" applyProtection="1">
      <alignment horizontal="center"/>
      <protection hidden="1"/>
    </xf>
    <xf numFmtId="0" fontId="56" fillId="0" borderId="22" xfId="0" applyFont="1" applyBorder="1" applyAlignment="1" applyProtection="1">
      <alignment horizontal="center"/>
      <protection hidden="1"/>
    </xf>
    <xf numFmtId="0" fontId="3" fillId="0" borderId="23" xfId="0" applyFont="1" applyBorder="1" applyAlignment="1" applyProtection="1">
      <alignment horizontal="right"/>
      <protection hidden="1"/>
    </xf>
    <xf numFmtId="0" fontId="3" fillId="0" borderId="24" xfId="0" applyFont="1" applyBorder="1" applyAlignment="1" applyProtection="1">
      <alignment horizontal="right"/>
      <protection hidden="1"/>
    </xf>
    <xf numFmtId="0" fontId="26" fillId="0" borderId="25" xfId="0" applyFont="1" applyBorder="1" applyAlignment="1" applyProtection="1">
      <alignment horizontal="center"/>
      <protection hidden="1"/>
    </xf>
    <xf numFmtId="0" fontId="13" fillId="0" borderId="26" xfId="0" applyFont="1" applyBorder="1" applyProtection="1">
      <protection hidden="1"/>
    </xf>
    <xf numFmtId="0" fontId="13" fillId="0" borderId="27" xfId="0" applyFont="1" applyBorder="1" applyProtection="1">
      <protection hidden="1"/>
    </xf>
    <xf numFmtId="0" fontId="26" fillId="0" borderId="27" xfId="0" applyFont="1" applyBorder="1" applyProtection="1">
      <protection hidden="1"/>
    </xf>
    <xf numFmtId="0" fontId="13" fillId="0" borderId="27" xfId="0" applyFont="1" applyFill="1" applyBorder="1" applyProtection="1">
      <protection hidden="1"/>
    </xf>
    <xf numFmtId="0" fontId="26" fillId="0" borderId="28" xfId="0" applyFont="1" applyFill="1" applyBorder="1" applyProtection="1">
      <protection hidden="1"/>
    </xf>
    <xf numFmtId="0" fontId="13" fillId="0" borderId="28" xfId="0" applyFont="1" applyFill="1" applyBorder="1" applyProtection="1">
      <protection hidden="1"/>
    </xf>
    <xf numFmtId="0" fontId="26" fillId="0" borderId="29" xfId="0" applyFont="1" applyFill="1" applyBorder="1" applyProtection="1">
      <protection hidden="1"/>
    </xf>
    <xf numFmtId="0" fontId="56" fillId="0" borderId="0" xfId="3" applyNumberFormat="1" applyFont="1" applyFill="1" applyBorder="1" applyAlignment="1" applyProtection="1">
      <alignment horizontal="center"/>
      <protection locked="0"/>
    </xf>
    <xf numFmtId="0" fontId="13" fillId="0" borderId="30" xfId="0" applyFont="1" applyFill="1" applyBorder="1" applyProtection="1">
      <protection hidden="1"/>
    </xf>
    <xf numFmtId="0" fontId="13" fillId="0" borderId="29" xfId="0" applyFont="1" applyFill="1" applyBorder="1" applyProtection="1">
      <protection hidden="1"/>
    </xf>
    <xf numFmtId="0" fontId="57" fillId="0" borderId="21" xfId="0" applyFont="1" applyBorder="1" applyAlignment="1" applyProtection="1">
      <alignment horizontal="center"/>
      <protection hidden="1"/>
    </xf>
    <xf numFmtId="0" fontId="17" fillId="0" borderId="31" xfId="0" applyFont="1" applyBorder="1" applyProtection="1">
      <protection hidden="1"/>
    </xf>
    <xf numFmtId="42" fontId="24" fillId="0" borderId="32" xfId="3" applyNumberFormat="1" applyFont="1" applyFill="1" applyBorder="1" applyProtection="1">
      <protection locked="0"/>
    </xf>
    <xf numFmtId="42" fontId="24" fillId="0" borderId="6" xfId="3" applyNumberFormat="1" applyFont="1" applyFill="1" applyBorder="1" applyProtection="1">
      <protection locked="0"/>
    </xf>
    <xf numFmtId="42" fontId="24" fillId="0" borderId="33" xfId="3" applyNumberFormat="1" applyFont="1" applyFill="1" applyBorder="1" applyProtection="1">
      <protection locked="0"/>
    </xf>
    <xf numFmtId="0" fontId="1" fillId="3" borderId="9" xfId="0" applyFont="1" applyFill="1" applyBorder="1" applyProtection="1">
      <protection hidden="1"/>
    </xf>
    <xf numFmtId="0" fontId="0" fillId="3" borderId="34" xfId="0" applyFill="1" applyBorder="1" applyProtection="1">
      <protection hidden="1"/>
    </xf>
    <xf numFmtId="0" fontId="16" fillId="0" borderId="35" xfId="0" applyFont="1" applyFill="1" applyBorder="1"/>
    <xf numFmtId="0" fontId="30" fillId="0" borderId="0" xfId="0" applyFont="1" applyFill="1"/>
    <xf numFmtId="0" fontId="26" fillId="0" borderId="0" xfId="0" applyFont="1" applyFill="1" applyBorder="1" applyAlignment="1">
      <alignment horizontal="left"/>
    </xf>
    <xf numFmtId="0" fontId="27" fillId="0" borderId="0" xfId="0" applyFont="1" applyFill="1" applyBorder="1"/>
    <xf numFmtId="0" fontId="16" fillId="0" borderId="36" xfId="0" applyFont="1" applyFill="1" applyBorder="1"/>
    <xf numFmtId="0" fontId="28" fillId="0" borderId="35" xfId="0" applyFont="1" applyFill="1" applyBorder="1"/>
    <xf numFmtId="0" fontId="16" fillId="0" borderId="35" xfId="0" applyFont="1" applyFill="1" applyBorder="1" applyProtection="1">
      <protection hidden="1"/>
    </xf>
    <xf numFmtId="0" fontId="27" fillId="0" borderId="37" xfId="0" applyFont="1" applyFill="1" applyBorder="1" applyAlignment="1">
      <alignment horizontal="left"/>
    </xf>
    <xf numFmtId="0" fontId="27" fillId="0" borderId="38" xfId="0" applyFont="1" applyFill="1" applyBorder="1" applyAlignment="1">
      <alignment horizontal="left"/>
    </xf>
    <xf numFmtId="0" fontId="0" fillId="3" borderId="10" xfId="0" applyFill="1" applyBorder="1" applyProtection="1">
      <protection hidden="1"/>
    </xf>
    <xf numFmtId="0" fontId="0" fillId="0" borderId="10" xfId="0" applyBorder="1"/>
    <xf numFmtId="0" fontId="0" fillId="0" borderId="0" xfId="0" applyBorder="1"/>
    <xf numFmtId="0" fontId="0" fillId="0" borderId="39" xfId="0" applyBorder="1"/>
    <xf numFmtId="0" fontId="11" fillId="0" borderId="39" xfId="0" applyFont="1" applyBorder="1" applyAlignment="1">
      <alignment horizontal="center" vertical="center"/>
    </xf>
    <xf numFmtId="0" fontId="15" fillId="0" borderId="10" xfId="0" applyFont="1" applyFill="1" applyBorder="1"/>
    <xf numFmtId="0" fontId="13" fillId="0" borderId="0" xfId="0" applyFont="1" applyFill="1" applyBorder="1"/>
    <xf numFmtId="0" fontId="14" fillId="0" borderId="10" xfId="0" applyFont="1" applyFill="1" applyBorder="1"/>
    <xf numFmtId="0" fontId="15" fillId="0" borderId="40" xfId="0" applyFont="1" applyBorder="1"/>
    <xf numFmtId="0" fontId="15" fillId="0" borderId="2" xfId="0" applyFont="1" applyBorder="1"/>
    <xf numFmtId="0" fontId="15" fillId="0" borderId="41" xfId="0" applyFont="1" applyBorder="1"/>
    <xf numFmtId="0" fontId="0" fillId="0" borderId="4" xfId="0" applyFill="1" applyBorder="1" applyAlignment="1">
      <alignment wrapText="1"/>
    </xf>
    <xf numFmtId="0" fontId="15" fillId="0" borderId="4" xfId="0" applyFont="1" applyFill="1" applyBorder="1" applyAlignment="1" applyProtection="1">
      <protection hidden="1"/>
    </xf>
    <xf numFmtId="0" fontId="20" fillId="0" borderId="0" xfId="0" applyFont="1" applyFill="1" applyBorder="1" applyProtection="1">
      <protection hidden="1"/>
    </xf>
    <xf numFmtId="0" fontId="21" fillId="0" borderId="0" xfId="0" applyFont="1" applyFill="1" applyBorder="1" applyProtection="1">
      <protection hidden="1"/>
    </xf>
    <xf numFmtId="0" fontId="15" fillId="0" borderId="36" xfId="0" applyFont="1" applyFill="1" applyBorder="1" applyProtection="1">
      <protection hidden="1"/>
    </xf>
    <xf numFmtId="0" fontId="15" fillId="0" borderId="35" xfId="0" applyFont="1" applyFill="1" applyBorder="1" applyProtection="1">
      <protection hidden="1"/>
    </xf>
    <xf numFmtId="0" fontId="14" fillId="0" borderId="37" xfId="0" applyFont="1" applyFill="1" applyBorder="1" applyAlignment="1" applyProtection="1">
      <alignment horizontal="left"/>
      <protection hidden="1"/>
    </xf>
    <xf numFmtId="0" fontId="15" fillId="0" borderId="42" xfId="0" applyFont="1" applyFill="1" applyBorder="1" applyProtection="1">
      <protection hidden="1"/>
    </xf>
    <xf numFmtId="0" fontId="15" fillId="0" borderId="43" xfId="0" applyFont="1" applyFill="1" applyBorder="1" applyProtection="1">
      <protection hidden="1"/>
    </xf>
    <xf numFmtId="0" fontId="15" fillId="0" borderId="0" xfId="0" applyFont="1" applyFill="1" applyBorder="1" applyAlignment="1" applyProtection="1">
      <alignment horizontal="right"/>
      <protection hidden="1"/>
    </xf>
    <xf numFmtId="0" fontId="14" fillId="0" borderId="44" xfId="0" applyFont="1" applyFill="1" applyBorder="1" applyAlignment="1" applyProtection="1">
      <alignment horizontal="left"/>
      <protection hidden="1"/>
    </xf>
    <xf numFmtId="0" fontId="23" fillId="0" borderId="45" xfId="0" applyFont="1" applyFill="1" applyBorder="1" applyAlignment="1" applyProtection="1">
      <alignment horizontal="left"/>
      <protection hidden="1"/>
    </xf>
    <xf numFmtId="0" fontId="14" fillId="0" borderId="2" xfId="0" applyFont="1" applyFill="1" applyBorder="1" applyAlignment="1" applyProtection="1">
      <alignment horizontal="right"/>
      <protection hidden="1"/>
    </xf>
    <xf numFmtId="0" fontId="15" fillId="0" borderId="4"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22" fillId="0" borderId="0" xfId="0" applyFont="1" applyFill="1" applyBorder="1" applyProtection="1">
      <protection hidden="1"/>
    </xf>
    <xf numFmtId="0" fontId="15" fillId="0" borderId="46" xfId="0" applyFont="1" applyFill="1" applyBorder="1" applyProtection="1">
      <protection hidden="1"/>
    </xf>
    <xf numFmtId="0" fontId="14" fillId="0" borderId="47" xfId="0" applyFont="1" applyFill="1" applyBorder="1" applyAlignment="1" applyProtection="1">
      <alignment horizontal="left"/>
      <protection hidden="1"/>
    </xf>
    <xf numFmtId="0" fontId="19" fillId="0" borderId="0" xfId="0" applyFont="1" applyFill="1" applyBorder="1" applyProtection="1">
      <protection hidden="1"/>
    </xf>
    <xf numFmtId="0" fontId="15" fillId="0" borderId="48" xfId="0" applyFont="1" applyFill="1" applyBorder="1" applyProtection="1">
      <protection hidden="1"/>
    </xf>
    <xf numFmtId="0" fontId="1" fillId="0" borderId="0" xfId="7" applyFill="1" applyBorder="1" applyProtection="1">
      <protection hidden="1"/>
    </xf>
    <xf numFmtId="0" fontId="30" fillId="0" borderId="0" xfId="7" applyFont="1" applyFill="1" applyAlignment="1">
      <alignment horizontal="center" vertical="center"/>
    </xf>
    <xf numFmtId="0" fontId="1" fillId="0" borderId="0" xfId="7" applyFill="1"/>
    <xf numFmtId="0" fontId="55" fillId="0" borderId="0" xfId="5" applyFill="1"/>
    <xf numFmtId="0" fontId="6" fillId="0" borderId="0" xfId="7" applyFont="1" applyFill="1" applyBorder="1"/>
    <xf numFmtId="0" fontId="6" fillId="0" borderId="0" xfId="7" applyFont="1" applyFill="1" applyAlignment="1">
      <alignment horizontal="right"/>
    </xf>
    <xf numFmtId="0" fontId="32" fillId="0" borderId="0" xfId="7" applyFont="1" applyFill="1"/>
    <xf numFmtId="0" fontId="1" fillId="0" borderId="0" xfId="7" applyFill="1" applyBorder="1"/>
    <xf numFmtId="0" fontId="1" fillId="0" borderId="0" xfId="7" applyFont="1" applyFill="1" applyBorder="1" applyAlignment="1">
      <alignment vertical="center"/>
    </xf>
    <xf numFmtId="0" fontId="1" fillId="0" borderId="0" xfId="7" applyFont="1" applyFill="1" applyAlignment="1">
      <alignment vertical="center"/>
    </xf>
    <xf numFmtId="0" fontId="1" fillId="0" borderId="39" xfId="7" applyFill="1" applyBorder="1"/>
    <xf numFmtId="0" fontId="33" fillId="0" borderId="0" xfId="7" applyFont="1" applyFill="1" applyBorder="1" applyAlignment="1">
      <alignment horizontal="center"/>
    </xf>
    <xf numFmtId="0" fontId="1" fillId="0" borderId="0" xfId="7" applyFont="1" applyFill="1" applyBorder="1" applyAlignment="1">
      <alignment vertical="center" wrapText="1"/>
    </xf>
    <xf numFmtId="0" fontId="34" fillId="0" borderId="0" xfId="7" applyFont="1" applyFill="1" applyBorder="1"/>
    <xf numFmtId="0" fontId="34" fillId="0" borderId="0" xfId="7" applyFont="1" applyFill="1"/>
    <xf numFmtId="165" fontId="34" fillId="5" borderId="49" xfId="4" applyNumberFormat="1" applyFont="1" applyFill="1" applyBorder="1" applyAlignment="1" applyProtection="1">
      <alignment vertical="center"/>
      <protection locked="0"/>
    </xf>
    <xf numFmtId="0" fontId="55" fillId="0" borderId="0" xfId="5"/>
    <xf numFmtId="164" fontId="6" fillId="0" borderId="50" xfId="2" applyNumberFormat="1" applyFont="1" applyFill="1" applyBorder="1" applyAlignment="1" applyProtection="1">
      <alignment horizontal="center" vertical="center"/>
    </xf>
    <xf numFmtId="165" fontId="6" fillId="0" borderId="50" xfId="4" applyNumberFormat="1" applyFont="1" applyFill="1" applyBorder="1" applyAlignment="1" applyProtection="1">
      <alignment horizontal="center" vertical="center"/>
    </xf>
    <xf numFmtId="164" fontId="6" fillId="0" borderId="51" xfId="2" applyNumberFormat="1" applyFont="1" applyFill="1" applyBorder="1" applyAlignment="1" applyProtection="1">
      <alignment horizontal="center" vertical="center"/>
    </xf>
    <xf numFmtId="0" fontId="58" fillId="0" borderId="0" xfId="5" applyFont="1" applyFill="1"/>
    <xf numFmtId="165" fontId="34" fillId="0" borderId="6" xfId="4" applyNumberFormat="1" applyFont="1" applyFill="1" applyBorder="1" applyAlignment="1" applyProtection="1">
      <alignment vertical="center"/>
      <protection locked="0"/>
    </xf>
    <xf numFmtId="165" fontId="34" fillId="0" borderId="49" xfId="4" applyNumberFormat="1" applyFont="1" applyFill="1" applyBorder="1" applyAlignment="1" applyProtection="1">
      <alignment vertical="center"/>
      <protection locked="0"/>
    </xf>
    <xf numFmtId="165" fontId="34" fillId="0" borderId="52" xfId="4" applyNumberFormat="1" applyFont="1" applyFill="1" applyBorder="1" applyAlignment="1" applyProtection="1">
      <alignment vertical="center"/>
      <protection locked="0"/>
    </xf>
    <xf numFmtId="0" fontId="1" fillId="0" borderId="0" xfId="7" applyFont="1" applyFill="1" applyBorder="1" applyAlignment="1">
      <alignment horizontal="center" vertical="center"/>
    </xf>
    <xf numFmtId="10" fontId="57" fillId="0" borderId="51" xfId="11" applyNumberFormat="1" applyFont="1" applyFill="1" applyBorder="1" applyAlignment="1" applyProtection="1">
      <alignment horizontal="center" vertical="center"/>
    </xf>
    <xf numFmtId="10" fontId="25" fillId="0" borderId="50" xfId="11" applyNumberFormat="1" applyFont="1" applyFill="1" applyBorder="1" applyAlignment="1" applyProtection="1">
      <alignment horizontal="center" vertical="center"/>
    </xf>
    <xf numFmtId="10" fontId="57" fillId="0" borderId="53" xfId="11" applyNumberFormat="1" applyFont="1" applyFill="1" applyBorder="1" applyAlignment="1" applyProtection="1">
      <alignment horizontal="center" vertical="center"/>
    </xf>
    <xf numFmtId="10" fontId="56" fillId="0" borderId="49" xfId="10" applyNumberFormat="1" applyFont="1" applyFill="1" applyBorder="1" applyAlignment="1" applyProtection="1">
      <alignment horizontal="center" vertical="center"/>
      <protection locked="0"/>
    </xf>
    <xf numFmtId="165" fontId="35" fillId="0" borderId="49" xfId="4" applyNumberFormat="1" applyFont="1" applyFill="1" applyBorder="1" applyAlignment="1" applyProtection="1">
      <alignment vertical="center"/>
      <protection locked="0"/>
    </xf>
    <xf numFmtId="165" fontId="35" fillId="0" borderId="52" xfId="4" applyNumberFormat="1" applyFont="1" applyFill="1" applyBorder="1" applyAlignment="1" applyProtection="1">
      <alignment vertical="center"/>
      <protection locked="0"/>
    </xf>
    <xf numFmtId="10" fontId="56" fillId="0" borderId="54" xfId="10" applyNumberFormat="1" applyFont="1" applyFill="1" applyBorder="1" applyAlignment="1" applyProtection="1">
      <alignment horizontal="center" vertical="center"/>
      <protection locked="0"/>
    </xf>
    <xf numFmtId="165" fontId="35" fillId="0" borderId="55" xfId="4" applyNumberFormat="1" applyFont="1" applyFill="1" applyBorder="1" applyAlignment="1" applyProtection="1">
      <alignment vertical="center"/>
      <protection locked="0"/>
    </xf>
    <xf numFmtId="10" fontId="57" fillId="0" borderId="56" xfId="10" applyNumberFormat="1" applyFont="1" applyFill="1" applyBorder="1" applyAlignment="1" applyProtection="1">
      <alignment horizontal="center" vertical="center"/>
      <protection locked="0"/>
    </xf>
    <xf numFmtId="165" fontId="36" fillId="0" borderId="56" xfId="4" applyNumberFormat="1" applyFont="1" applyFill="1" applyBorder="1" applyAlignment="1" applyProtection="1">
      <alignment vertical="center"/>
      <protection locked="0"/>
    </xf>
    <xf numFmtId="0" fontId="59" fillId="0" borderId="0" xfId="5" applyFont="1"/>
    <xf numFmtId="0" fontId="12" fillId="0" borderId="0" xfId="0" applyFont="1" applyBorder="1" applyAlignment="1" applyProtection="1">
      <alignment horizontal="center"/>
      <protection hidden="1"/>
    </xf>
    <xf numFmtId="0" fontId="29" fillId="0" borderId="0" xfId="7" applyFont="1" applyFill="1" applyBorder="1" applyAlignment="1">
      <alignment horizontal="center" vertical="center"/>
    </xf>
    <xf numFmtId="0" fontId="37" fillId="0" borderId="0" xfId="7" applyFont="1" applyFill="1" applyBorder="1" applyAlignment="1">
      <alignment horizontal="left" vertical="center"/>
    </xf>
    <xf numFmtId="0" fontId="60" fillId="0" borderId="0" xfId="5" applyFont="1"/>
    <xf numFmtId="0" fontId="61" fillId="0" borderId="0" xfId="5" applyFont="1"/>
    <xf numFmtId="0" fontId="62" fillId="0" borderId="0" xfId="5" applyFont="1" applyFill="1"/>
    <xf numFmtId="0" fontId="63" fillId="0" borderId="0" xfId="5" applyFont="1"/>
    <xf numFmtId="0" fontId="63" fillId="0" borderId="0" xfId="5" applyFont="1" applyFill="1"/>
    <xf numFmtId="0" fontId="64" fillId="0" borderId="57" xfId="5" applyFont="1" applyBorder="1" applyAlignment="1">
      <alignment horizontal="center"/>
    </xf>
    <xf numFmtId="0" fontId="39" fillId="0" borderId="0" xfId="7" applyFont="1" applyFill="1" applyBorder="1" applyAlignment="1">
      <alignment horizontal="left" vertical="center"/>
    </xf>
    <xf numFmtId="0" fontId="65" fillId="0" borderId="0" xfId="5" applyFont="1" applyFill="1"/>
    <xf numFmtId="0" fontId="64" fillId="0" borderId="57" xfId="5" applyFont="1" applyBorder="1"/>
    <xf numFmtId="0" fontId="61" fillId="0" borderId="0" xfId="5" applyFont="1" applyBorder="1"/>
    <xf numFmtId="0" fontId="64" fillId="0" borderId="0" xfId="5" applyFont="1" applyBorder="1" applyAlignment="1">
      <alignment horizontal="center"/>
    </xf>
    <xf numFmtId="0" fontId="64" fillId="0" borderId="0" xfId="5" applyFont="1" applyBorder="1"/>
    <xf numFmtId="0" fontId="18" fillId="0" borderId="58" xfId="7" applyFont="1" applyFill="1" applyBorder="1" applyAlignment="1">
      <alignment horizontal="center" wrapText="1"/>
    </xf>
    <xf numFmtId="0" fontId="6" fillId="0" borderId="59" xfId="7" applyFont="1" applyFill="1" applyBorder="1" applyAlignment="1">
      <alignment horizontal="center" wrapText="1"/>
    </xf>
    <xf numFmtId="0" fontId="6" fillId="0" borderId="60" xfId="7" applyFont="1" applyFill="1" applyBorder="1" applyAlignment="1">
      <alignment horizontal="center"/>
    </xf>
    <xf numFmtId="0" fontId="18" fillId="0" borderId="44" xfId="7" applyFont="1" applyFill="1" applyBorder="1" applyAlignment="1">
      <alignment horizontal="center" wrapText="1"/>
    </xf>
    <xf numFmtId="0" fontId="64" fillId="0" borderId="61" xfId="5" applyFont="1" applyBorder="1"/>
    <xf numFmtId="0" fontId="64" fillId="0" borderId="62" xfId="5" applyFont="1" applyBorder="1" applyAlignment="1">
      <alignment horizontal="center"/>
    </xf>
    <xf numFmtId="0" fontId="64" fillId="0" borderId="63" xfId="5" applyFont="1" applyBorder="1"/>
    <xf numFmtId="0" fontId="64" fillId="0" borderId="64" xfId="5" applyFont="1" applyBorder="1"/>
    <xf numFmtId="0" fontId="64" fillId="0" borderId="64" xfId="5" applyFont="1" applyBorder="1" applyAlignment="1">
      <alignment horizontal="center"/>
    </xf>
    <xf numFmtId="0" fontId="64" fillId="0" borderId="65" xfId="5" applyFont="1" applyBorder="1" applyAlignment="1">
      <alignment horizontal="center"/>
    </xf>
    <xf numFmtId="0" fontId="66" fillId="0" borderId="66" xfId="5" applyFont="1" applyBorder="1"/>
    <xf numFmtId="0" fontId="64" fillId="0" borderId="67" xfId="5" applyFont="1" applyBorder="1" applyAlignment="1">
      <alignment horizontal="center"/>
    </xf>
    <xf numFmtId="0" fontId="17" fillId="0" borderId="57" xfId="7" applyFont="1" applyFill="1" applyBorder="1" applyAlignment="1" applyProtection="1">
      <alignment vertical="center" wrapText="1"/>
      <protection hidden="1"/>
    </xf>
    <xf numFmtId="0" fontId="17" fillId="0" borderId="57" xfId="7" applyFont="1" applyFill="1" applyBorder="1" applyAlignment="1" applyProtection="1">
      <alignment vertical="center"/>
      <protection hidden="1"/>
    </xf>
    <xf numFmtId="0" fontId="17" fillId="0" borderId="64" xfId="7" applyFont="1" applyFill="1" applyBorder="1" applyAlignment="1" applyProtection="1">
      <alignment vertical="center"/>
      <protection hidden="1"/>
    </xf>
    <xf numFmtId="0" fontId="17" fillId="0" borderId="66" xfId="7" applyFont="1" applyFill="1" applyBorder="1" applyAlignment="1" applyProtection="1">
      <alignment vertical="top" wrapText="1"/>
      <protection hidden="1"/>
    </xf>
    <xf numFmtId="0" fontId="64" fillId="0" borderId="68" xfId="5" applyFont="1" applyBorder="1" applyAlignment="1">
      <alignment horizontal="center"/>
    </xf>
    <xf numFmtId="0" fontId="64" fillId="0" borderId="69" xfId="5" applyFont="1" applyBorder="1" applyAlignment="1">
      <alignment horizontal="center"/>
    </xf>
    <xf numFmtId="0" fontId="17" fillId="0" borderId="57" xfId="7" applyFont="1" applyFill="1" applyBorder="1" applyAlignment="1" applyProtection="1">
      <alignment vertical="top" wrapText="1"/>
      <protection hidden="1"/>
    </xf>
    <xf numFmtId="0" fontId="64" fillId="0" borderId="70" xfId="5" applyFont="1" applyBorder="1" applyAlignment="1">
      <alignment horizontal="center"/>
    </xf>
    <xf numFmtId="0" fontId="64" fillId="0" borderId="71" xfId="5" applyFont="1" applyBorder="1" applyAlignment="1">
      <alignment horizontal="center"/>
    </xf>
    <xf numFmtId="0" fontId="24" fillId="0" borderId="0" xfId="7" applyFont="1" applyFill="1" applyBorder="1" applyAlignment="1" applyProtection="1">
      <alignment vertical="center"/>
      <protection hidden="1"/>
    </xf>
    <xf numFmtId="0" fontId="64" fillId="0" borderId="4" xfId="5" applyFont="1" applyBorder="1" applyAlignment="1">
      <alignment horizontal="center"/>
    </xf>
    <xf numFmtId="0" fontId="17" fillId="0" borderId="66" xfId="7" applyFont="1" applyFill="1" applyBorder="1" applyAlignment="1" applyProtection="1">
      <alignment vertical="center" wrapText="1"/>
      <protection hidden="1"/>
    </xf>
    <xf numFmtId="0" fontId="64" fillId="0" borderId="57" xfId="5" applyFont="1" applyBorder="1" applyAlignment="1">
      <alignment wrapText="1"/>
    </xf>
    <xf numFmtId="0" fontId="64" fillId="0" borderId="66" xfId="5" applyFont="1" applyBorder="1" applyAlignment="1">
      <alignment horizontal="center"/>
    </xf>
    <xf numFmtId="0" fontId="64" fillId="0" borderId="72" xfId="5" applyFont="1" applyBorder="1" applyAlignment="1">
      <alignment horizontal="center"/>
    </xf>
    <xf numFmtId="0" fontId="17" fillId="0" borderId="64" xfId="7" applyFont="1" applyFill="1" applyBorder="1" applyAlignment="1" applyProtection="1">
      <alignment vertical="center" wrapText="1"/>
      <protection hidden="1"/>
    </xf>
    <xf numFmtId="0" fontId="17" fillId="0" borderId="0" xfId="7" applyFont="1" applyFill="1" applyBorder="1" applyAlignment="1" applyProtection="1">
      <alignment vertical="center" wrapText="1"/>
      <protection hidden="1"/>
    </xf>
    <xf numFmtId="0" fontId="64" fillId="0" borderId="73" xfId="5" applyFont="1" applyBorder="1" applyAlignment="1">
      <alignment horizontal="center"/>
    </xf>
    <xf numFmtId="0" fontId="18" fillId="0" borderId="74" xfId="7" applyFont="1" applyFill="1" applyBorder="1" applyAlignment="1" applyProtection="1">
      <alignment horizontal="left" vertical="top"/>
      <protection hidden="1"/>
    </xf>
    <xf numFmtId="0" fontId="18" fillId="0" borderId="75" xfId="7" applyFont="1" applyFill="1" applyBorder="1" applyAlignment="1" applyProtection="1">
      <alignment horizontal="left" vertical="center"/>
      <protection hidden="1"/>
    </xf>
    <xf numFmtId="0" fontId="18" fillId="0" borderId="61" xfId="7" applyFont="1" applyFill="1" applyBorder="1" applyAlignment="1" applyProtection="1">
      <alignment horizontal="left" vertical="center"/>
      <protection hidden="1"/>
    </xf>
    <xf numFmtId="0" fontId="17" fillId="0" borderId="61" xfId="7" applyFont="1" applyFill="1" applyBorder="1" applyAlignment="1" applyProtection="1">
      <alignment vertical="center"/>
      <protection hidden="1"/>
    </xf>
    <xf numFmtId="0" fontId="17" fillId="0" borderId="63" xfId="7" applyFont="1" applyFill="1" applyBorder="1" applyAlignment="1" applyProtection="1">
      <alignment vertical="center"/>
      <protection hidden="1"/>
    </xf>
    <xf numFmtId="0" fontId="17" fillId="0" borderId="0" xfId="7" applyFont="1" applyFill="1" applyBorder="1" applyAlignment="1" applyProtection="1">
      <alignment vertical="center"/>
      <protection hidden="1"/>
    </xf>
    <xf numFmtId="0" fontId="18" fillId="0" borderId="75" xfId="7" applyFont="1" applyFill="1" applyBorder="1" applyAlignment="1" applyProtection="1">
      <alignment horizontal="left" vertical="top"/>
      <protection hidden="1"/>
    </xf>
    <xf numFmtId="0" fontId="18" fillId="0" borderId="61" xfId="7" applyFont="1" applyFill="1" applyBorder="1" applyAlignment="1" applyProtection="1">
      <alignment horizontal="left" vertical="top"/>
      <protection hidden="1"/>
    </xf>
    <xf numFmtId="0" fontId="18" fillId="0" borderId="61" xfId="7" applyFont="1" applyFill="1" applyBorder="1" applyAlignment="1" applyProtection="1">
      <alignment horizontal="right" vertical="center"/>
      <protection hidden="1"/>
    </xf>
    <xf numFmtId="0" fontId="43" fillId="0" borderId="61" xfId="7" applyFont="1" applyFill="1" applyBorder="1"/>
    <xf numFmtId="0" fontId="66" fillId="0" borderId="61" xfId="5" applyFont="1" applyBorder="1"/>
    <xf numFmtId="0" fontId="64" fillId="0" borderId="76" xfId="5" applyFont="1" applyBorder="1"/>
    <xf numFmtId="0" fontId="18" fillId="0" borderId="63" xfId="7" applyFont="1" applyFill="1" applyBorder="1" applyAlignment="1" applyProtection="1">
      <alignment horizontal="left" vertical="center"/>
      <protection hidden="1"/>
    </xf>
    <xf numFmtId="0" fontId="18" fillId="0" borderId="0" xfId="7" applyFont="1" applyFill="1" applyBorder="1" applyAlignment="1" applyProtection="1">
      <alignment horizontal="left" vertical="center"/>
      <protection hidden="1"/>
    </xf>
    <xf numFmtId="0" fontId="18" fillId="0" borderId="74" xfId="7" applyFont="1" applyFill="1" applyBorder="1" applyAlignment="1" applyProtection="1">
      <alignment horizontal="left" vertical="top" wrapText="1"/>
      <protection hidden="1"/>
    </xf>
    <xf numFmtId="0" fontId="18" fillId="0" borderId="74" xfId="7" applyFont="1" applyFill="1" applyBorder="1" applyAlignment="1" applyProtection="1">
      <alignment horizontal="left" vertical="center" wrapText="1"/>
      <protection hidden="1"/>
    </xf>
    <xf numFmtId="0" fontId="18" fillId="0" borderId="4" xfId="7" applyFont="1" applyFill="1" applyBorder="1" applyAlignment="1" applyProtection="1">
      <alignment horizontal="left" vertical="center"/>
      <protection hidden="1"/>
    </xf>
    <xf numFmtId="0" fontId="17" fillId="0" borderId="4" xfId="7" applyFont="1" applyFill="1" applyBorder="1" applyAlignment="1" applyProtection="1">
      <alignment vertical="center" wrapText="1"/>
      <protection hidden="1"/>
    </xf>
    <xf numFmtId="0" fontId="18" fillId="0" borderId="77" xfId="7" applyFont="1" applyFill="1" applyBorder="1" applyAlignment="1" applyProtection="1">
      <alignment horizontal="left" vertical="top"/>
      <protection hidden="1"/>
    </xf>
    <xf numFmtId="0" fontId="18" fillId="0" borderId="78" xfId="7" applyFont="1" applyFill="1" applyBorder="1" applyAlignment="1" applyProtection="1">
      <alignment horizontal="left" vertical="top" wrapText="1"/>
      <protection hidden="1"/>
    </xf>
    <xf numFmtId="0" fontId="67" fillId="0" borderId="57" xfId="5" applyFont="1" applyBorder="1"/>
    <xf numFmtId="0" fontId="67" fillId="0" borderId="0" xfId="5" applyFont="1"/>
    <xf numFmtId="0" fontId="55" fillId="0" borderId="73" xfId="5" applyBorder="1"/>
    <xf numFmtId="0" fontId="55" fillId="0" borderId="79" xfId="5" applyBorder="1"/>
    <xf numFmtId="0" fontId="55" fillId="0" borderId="67" xfId="5" applyBorder="1"/>
    <xf numFmtId="0" fontId="67" fillId="0" borderId="73" xfId="5" applyFont="1" applyBorder="1"/>
    <xf numFmtId="0" fontId="67" fillId="0" borderId="80" xfId="5" applyFont="1" applyBorder="1"/>
    <xf numFmtId="0" fontId="67" fillId="0" borderId="81" xfId="5" applyFont="1" applyBorder="1"/>
    <xf numFmtId="0" fontId="67" fillId="0" borderId="0" xfId="5" applyFont="1" applyAlignment="1">
      <alignment horizontal="center"/>
    </xf>
    <xf numFmtId="0" fontId="67" fillId="0" borderId="4" xfId="5" applyFont="1" applyBorder="1"/>
    <xf numFmtId="0" fontId="67" fillId="0" borderId="0" xfId="5" applyFont="1" applyBorder="1"/>
    <xf numFmtId="0" fontId="66" fillId="0" borderId="74" xfId="5" applyFont="1" applyBorder="1" applyAlignment="1">
      <alignment vertical="top"/>
    </xf>
    <xf numFmtId="0" fontId="67" fillId="0" borderId="66" xfId="5" applyFont="1" applyBorder="1"/>
    <xf numFmtId="0" fontId="67" fillId="0" borderId="82" xfId="5" applyFont="1" applyBorder="1"/>
    <xf numFmtId="0" fontId="67" fillId="0" borderId="67" xfId="5" applyFont="1" applyBorder="1"/>
    <xf numFmtId="0" fontId="67" fillId="0" borderId="75" xfId="5" applyFont="1" applyBorder="1"/>
    <xf numFmtId="0" fontId="67" fillId="0" borderId="83" xfId="5" applyFont="1" applyBorder="1"/>
    <xf numFmtId="0" fontId="67" fillId="0" borderId="80" xfId="5" applyFont="1" applyBorder="1" applyAlignment="1">
      <alignment horizontal="center"/>
    </xf>
    <xf numFmtId="0" fontId="64" fillId="0" borderId="0" xfId="5" applyFont="1" applyAlignment="1">
      <alignment horizontal="center"/>
    </xf>
    <xf numFmtId="0" fontId="64" fillId="0" borderId="57" xfId="5" applyFont="1" applyFill="1" applyBorder="1" applyAlignment="1">
      <alignment horizontal="center"/>
    </xf>
    <xf numFmtId="0" fontId="67" fillId="0" borderId="4" xfId="5" applyFont="1" applyBorder="1" applyAlignment="1">
      <alignment horizontal="center"/>
    </xf>
    <xf numFmtId="0" fontId="67" fillId="0" borderId="79" xfId="5" applyFont="1" applyBorder="1" applyAlignment="1">
      <alignment horizontal="center"/>
    </xf>
    <xf numFmtId="0" fontId="67" fillId="0" borderId="72" xfId="5" applyFont="1" applyBorder="1" applyAlignment="1">
      <alignment horizontal="center"/>
    </xf>
    <xf numFmtId="0" fontId="67" fillId="0" borderId="62" xfId="5" applyFont="1" applyBorder="1" applyAlignment="1">
      <alignment horizontal="center"/>
    </xf>
    <xf numFmtId="0" fontId="67" fillId="0" borderId="61" xfId="5" applyFont="1" applyBorder="1"/>
    <xf numFmtId="0" fontId="67" fillId="0" borderId="63" xfId="5" applyFont="1" applyBorder="1"/>
    <xf numFmtId="0" fontId="64" fillId="0" borderId="64" xfId="5" applyFont="1" applyFill="1" applyBorder="1" applyAlignment="1">
      <alignment horizontal="center"/>
    </xf>
    <xf numFmtId="0" fontId="64" fillId="0" borderId="73" xfId="5" applyFont="1" applyBorder="1"/>
    <xf numFmtId="0" fontId="66" fillId="0" borderId="74" xfId="5" applyFont="1" applyBorder="1" applyAlignment="1">
      <alignment vertical="top" wrapText="1"/>
    </xf>
    <xf numFmtId="0" fontId="64" fillId="0" borderId="4" xfId="5" applyFont="1" applyBorder="1"/>
    <xf numFmtId="0" fontId="64" fillId="0" borderId="66" xfId="5" applyFont="1" applyBorder="1"/>
    <xf numFmtId="0" fontId="64" fillId="0" borderId="84" xfId="5" applyFont="1" applyBorder="1"/>
    <xf numFmtId="0" fontId="64" fillId="0" borderId="84" xfId="5" applyFont="1" applyBorder="1" applyAlignment="1">
      <alignment horizontal="center"/>
    </xf>
    <xf numFmtId="0" fontId="64" fillId="0" borderId="85" xfId="5" applyFont="1" applyBorder="1" applyAlignment="1">
      <alignment horizontal="center"/>
    </xf>
    <xf numFmtId="0" fontId="67" fillId="0" borderId="86" xfId="5" applyFont="1" applyBorder="1"/>
    <xf numFmtId="0" fontId="66" fillId="0" borderId="77" xfId="5" applyFont="1" applyBorder="1" applyAlignment="1">
      <alignment vertical="top" wrapText="1"/>
    </xf>
    <xf numFmtId="0" fontId="66" fillId="0" borderId="61" xfId="5" applyFont="1" applyBorder="1" applyAlignment="1">
      <alignment vertical="top" wrapText="1"/>
    </xf>
    <xf numFmtId="0" fontId="64" fillId="0" borderId="87" xfId="5" applyFont="1" applyBorder="1"/>
    <xf numFmtId="0" fontId="64" fillId="0" borderId="87" xfId="5" applyFont="1" applyBorder="1" applyAlignment="1">
      <alignment horizontal="center"/>
    </xf>
    <xf numFmtId="0" fontId="64" fillId="0" borderId="88" xfId="5" applyFont="1" applyBorder="1" applyAlignment="1">
      <alignment horizontal="center"/>
    </xf>
    <xf numFmtId="0" fontId="64" fillId="0" borderId="0" xfId="5" applyFont="1"/>
    <xf numFmtId="0" fontId="64" fillId="0" borderId="73" xfId="5" applyFont="1" applyBorder="1" applyAlignment="1">
      <alignment wrapText="1"/>
    </xf>
    <xf numFmtId="0" fontId="64" fillId="0" borderId="4" xfId="5" applyFont="1" applyBorder="1" applyAlignment="1">
      <alignment wrapText="1"/>
    </xf>
    <xf numFmtId="0" fontId="64" fillId="0" borderId="86" xfId="5" applyFont="1" applyBorder="1" applyAlignment="1">
      <alignment horizontal="center"/>
    </xf>
    <xf numFmtId="0" fontId="64" fillId="0" borderId="61" xfId="5" applyFont="1" applyBorder="1" applyAlignment="1">
      <alignment wrapText="1"/>
    </xf>
    <xf numFmtId="0" fontId="64" fillId="0" borderId="86" xfId="5" applyFont="1" applyBorder="1"/>
    <xf numFmtId="0" fontId="64" fillId="0" borderId="34" xfId="5" applyFont="1" applyBorder="1"/>
    <xf numFmtId="0" fontId="64" fillId="0" borderId="34" xfId="5" applyFont="1" applyBorder="1" applyAlignment="1">
      <alignment horizontal="center"/>
    </xf>
    <xf numFmtId="0" fontId="64" fillId="0" borderId="73" xfId="5" applyFont="1" applyBorder="1" applyAlignment="1">
      <alignment horizontal="center" wrapText="1"/>
    </xf>
    <xf numFmtId="0" fontId="64" fillId="0" borderId="0" xfId="5" applyFont="1" applyBorder="1" applyAlignment="1">
      <alignment wrapText="1"/>
    </xf>
    <xf numFmtId="0" fontId="64" fillId="0" borderId="0" xfId="5" applyFont="1" applyBorder="1" applyAlignment="1">
      <alignment horizontal="center" wrapText="1"/>
    </xf>
    <xf numFmtId="0" fontId="64" fillId="0" borderId="4" xfId="5" applyFont="1" applyBorder="1" applyAlignment="1">
      <alignment horizontal="center" wrapText="1"/>
    </xf>
    <xf numFmtId="0" fontId="68" fillId="0" borderId="0" xfId="0" applyFont="1"/>
    <xf numFmtId="0" fontId="26" fillId="0" borderId="0" xfId="5" applyFont="1" applyFill="1"/>
    <xf numFmtId="0" fontId="69" fillId="0" borderId="0" xfId="5" applyFont="1" applyFill="1"/>
    <xf numFmtId="0" fontId="60" fillId="0" borderId="0" xfId="5" applyFont="1" applyFill="1"/>
    <xf numFmtId="0" fontId="61" fillId="0" borderId="0" xfId="5" applyFont="1" applyFill="1" applyBorder="1"/>
    <xf numFmtId="0" fontId="61" fillId="0" borderId="0" xfId="5" applyFont="1" applyFill="1"/>
    <xf numFmtId="0" fontId="67" fillId="0" borderId="0" xfId="5" applyFont="1" applyFill="1"/>
    <xf numFmtId="0" fontId="64" fillId="0" borderId="0" xfId="5" applyFont="1" applyFill="1"/>
    <xf numFmtId="0" fontId="67" fillId="0" borderId="0" xfId="5" applyFont="1" applyFill="1" applyBorder="1"/>
    <xf numFmtId="0" fontId="64" fillId="0" borderId="4" xfId="5" applyFont="1" applyFill="1" applyBorder="1" applyAlignment="1">
      <alignment horizontal="center"/>
    </xf>
    <xf numFmtId="0" fontId="64" fillId="0" borderId="69" xfId="5" applyFont="1" applyFill="1" applyBorder="1" applyAlignment="1">
      <alignment horizontal="center"/>
    </xf>
    <xf numFmtId="0" fontId="64" fillId="0" borderId="62" xfId="5" applyFont="1" applyFill="1" applyBorder="1" applyAlignment="1">
      <alignment horizontal="center"/>
    </xf>
    <xf numFmtId="0" fontId="64" fillId="0" borderId="65" xfId="5" applyFont="1" applyFill="1" applyBorder="1" applyAlignment="1">
      <alignment horizontal="center"/>
    </xf>
    <xf numFmtId="0" fontId="18" fillId="0" borderId="89" xfId="7" applyFont="1" applyFill="1" applyBorder="1" applyAlignment="1" applyProtection="1">
      <alignment horizontal="left" vertical="top" wrapText="1"/>
      <protection hidden="1"/>
    </xf>
    <xf numFmtId="0" fontId="17" fillId="0" borderId="50" xfId="7" applyFont="1" applyFill="1" applyBorder="1" applyAlignment="1" applyProtection="1">
      <alignment vertical="center" wrapText="1"/>
      <protection hidden="1"/>
    </xf>
    <xf numFmtId="0" fontId="64" fillId="0" borderId="90" xfId="5" applyFont="1" applyBorder="1" applyAlignment="1">
      <alignment horizontal="center"/>
    </xf>
    <xf numFmtId="0" fontId="64" fillId="0" borderId="53" xfId="5" applyFont="1" applyBorder="1" applyAlignment="1">
      <alignment horizontal="center"/>
    </xf>
    <xf numFmtId="0" fontId="43" fillId="0" borderId="75" xfId="7" applyFont="1" applyFill="1" applyBorder="1"/>
    <xf numFmtId="0" fontId="18" fillId="0" borderId="0" xfId="7" applyFont="1" applyFill="1" applyBorder="1" applyAlignment="1" applyProtection="1">
      <alignment horizontal="left" vertical="top"/>
      <protection hidden="1"/>
    </xf>
    <xf numFmtId="0" fontId="66" fillId="0" borderId="4" xfId="5" applyFont="1" applyBorder="1"/>
    <xf numFmtId="0" fontId="18" fillId="0" borderId="34" xfId="7" applyFont="1" applyFill="1" applyBorder="1" applyAlignment="1" applyProtection="1">
      <alignment horizontal="left" vertical="center"/>
      <protection hidden="1"/>
    </xf>
    <xf numFmtId="0" fontId="17" fillId="0" borderId="34" xfId="7" applyFont="1" applyFill="1" applyBorder="1" applyAlignment="1" applyProtection="1">
      <alignment vertical="center" wrapText="1"/>
      <protection hidden="1"/>
    </xf>
    <xf numFmtId="0" fontId="55" fillId="0" borderId="66" xfId="5" applyBorder="1"/>
    <xf numFmtId="0" fontId="67" fillId="0" borderId="0" xfId="5" applyFont="1" applyBorder="1" applyAlignment="1">
      <alignment horizontal="center"/>
    </xf>
    <xf numFmtId="0" fontId="12" fillId="6" borderId="91" xfId="7" applyFont="1" applyFill="1" applyBorder="1" applyAlignment="1">
      <alignment horizontal="left" vertical="center"/>
    </xf>
    <xf numFmtId="0" fontId="12" fillId="6" borderId="53" xfId="7" applyFont="1" applyFill="1" applyBorder="1" applyAlignment="1">
      <alignment horizontal="left" vertical="center"/>
    </xf>
    <xf numFmtId="0" fontId="64" fillId="0" borderId="84" xfId="5" applyFont="1" applyFill="1" applyBorder="1" applyAlignment="1">
      <alignment horizontal="center"/>
    </xf>
    <xf numFmtId="0" fontId="64" fillId="0" borderId="85" xfId="5" applyFont="1" applyFill="1" applyBorder="1" applyAlignment="1">
      <alignment horizontal="center"/>
    </xf>
    <xf numFmtId="0" fontId="64" fillId="0" borderId="92" xfId="5" applyFont="1" applyBorder="1"/>
    <xf numFmtId="0" fontId="64" fillId="0" borderId="92" xfId="5" applyFont="1" applyBorder="1" applyAlignment="1">
      <alignment horizontal="center"/>
    </xf>
    <xf numFmtId="0" fontId="64" fillId="0" borderId="20" xfId="5" applyFont="1" applyBorder="1" applyAlignment="1">
      <alignment horizontal="center"/>
    </xf>
    <xf numFmtId="0" fontId="66" fillId="0" borderId="75" xfId="5" applyFont="1" applyBorder="1" applyAlignment="1">
      <alignment vertical="top" wrapText="1"/>
    </xf>
    <xf numFmtId="0" fontId="67" fillId="0" borderId="86" xfId="5" applyFont="1" applyFill="1" applyBorder="1"/>
    <xf numFmtId="0" fontId="66" fillId="0" borderId="78" xfId="5" applyFont="1" applyBorder="1" applyAlignment="1">
      <alignment vertical="top" wrapText="1"/>
    </xf>
    <xf numFmtId="0" fontId="67" fillId="0" borderId="93" xfId="5" applyFont="1" applyBorder="1"/>
    <xf numFmtId="0" fontId="18" fillId="0" borderId="0" xfId="7" applyFont="1" applyFill="1" applyBorder="1" applyAlignment="1" applyProtection="1">
      <alignment horizontal="center" vertical="center" wrapText="1"/>
      <protection hidden="1"/>
    </xf>
    <xf numFmtId="0" fontId="66" fillId="0" borderId="89" xfId="5" applyFont="1" applyBorder="1" applyAlignment="1">
      <alignment vertical="top" wrapText="1"/>
    </xf>
    <xf numFmtId="0" fontId="64" fillId="0" borderId="50" xfId="5" applyFont="1" applyBorder="1"/>
    <xf numFmtId="0" fontId="64" fillId="0" borderId="50" xfId="5" applyFont="1" applyBorder="1" applyAlignment="1">
      <alignment horizontal="center"/>
    </xf>
    <xf numFmtId="0" fontId="64" fillId="0" borderId="94" xfId="5" applyFont="1" applyBorder="1" applyAlignment="1">
      <alignment horizontal="center"/>
    </xf>
    <xf numFmtId="0" fontId="64" fillId="0" borderId="66" xfId="5" applyFont="1" applyBorder="1" applyAlignment="1">
      <alignment wrapText="1"/>
    </xf>
    <xf numFmtId="0" fontId="64" fillId="0" borderId="66" xfId="5" applyFont="1" applyBorder="1" applyAlignment="1">
      <alignment horizontal="center" wrapText="1"/>
    </xf>
    <xf numFmtId="0" fontId="64" fillId="0" borderId="72" xfId="5" applyFont="1" applyBorder="1" applyAlignment="1">
      <alignment horizontal="center" wrapText="1"/>
    </xf>
    <xf numFmtId="0" fontId="67" fillId="0" borderId="61" xfId="5" applyFont="1" applyBorder="1" applyAlignment="1">
      <alignment wrapText="1"/>
    </xf>
    <xf numFmtId="0" fontId="64" fillId="0" borderId="57" xfId="5" applyFont="1" applyFill="1" applyBorder="1" applyAlignment="1">
      <alignment horizontal="center" wrapText="1"/>
    </xf>
    <xf numFmtId="0" fontId="64" fillId="0" borderId="62" xfId="5" applyFont="1" applyFill="1" applyBorder="1" applyAlignment="1">
      <alignment horizontal="center" wrapText="1"/>
    </xf>
    <xf numFmtId="0" fontId="64" fillId="0" borderId="63" xfId="5" applyFont="1" applyBorder="1" applyAlignment="1">
      <alignment wrapText="1"/>
    </xf>
    <xf numFmtId="0" fontId="64" fillId="0" borderId="64" xfId="5" applyFont="1" applyBorder="1" applyAlignment="1">
      <alignment wrapText="1"/>
    </xf>
    <xf numFmtId="0" fontId="64" fillId="0" borderId="64" xfId="5" applyFont="1" applyFill="1" applyBorder="1" applyAlignment="1">
      <alignment horizontal="center" wrapText="1"/>
    </xf>
    <xf numFmtId="0" fontId="64" fillId="0" borderId="65" xfId="5" applyFont="1" applyFill="1" applyBorder="1" applyAlignment="1">
      <alignment horizontal="center" wrapText="1"/>
    </xf>
    <xf numFmtId="0" fontId="67" fillId="0" borderId="86" xfId="5" applyFont="1" applyBorder="1" applyAlignment="1">
      <alignment wrapText="1"/>
    </xf>
    <xf numFmtId="0" fontId="64" fillId="0" borderId="86" xfId="5" applyFont="1" applyBorder="1" applyAlignment="1">
      <alignment wrapText="1"/>
    </xf>
    <xf numFmtId="0" fontId="64" fillId="0" borderId="86" xfId="5" applyFont="1" applyFill="1" applyBorder="1" applyAlignment="1">
      <alignment horizontal="center" wrapText="1"/>
    </xf>
    <xf numFmtId="0" fontId="67" fillId="0" borderId="63" xfId="5" applyFont="1" applyBorder="1" applyAlignment="1">
      <alignment wrapText="1"/>
    </xf>
    <xf numFmtId="2" fontId="64" fillId="0" borderId="64" xfId="5" applyNumberFormat="1" applyFont="1" applyFill="1" applyBorder="1" applyAlignment="1">
      <alignment horizontal="center" wrapText="1"/>
    </xf>
    <xf numFmtId="2" fontId="64" fillId="0" borderId="65" xfId="5" applyNumberFormat="1" applyFont="1" applyFill="1" applyBorder="1" applyAlignment="1">
      <alignment horizontal="center" wrapText="1"/>
    </xf>
    <xf numFmtId="0" fontId="67" fillId="0" borderId="0" xfId="5" applyFont="1" applyFill="1" applyAlignment="1">
      <alignment horizontal="center"/>
    </xf>
    <xf numFmtId="0" fontId="66" fillId="0" borderId="74" xfId="5" applyFont="1" applyFill="1" applyBorder="1" applyAlignment="1">
      <alignment vertical="top" wrapText="1"/>
    </xf>
    <xf numFmtId="0" fontId="64" fillId="0" borderId="66" xfId="5" applyFont="1" applyFill="1" applyBorder="1" applyAlignment="1">
      <alignment wrapText="1"/>
    </xf>
    <xf numFmtId="0" fontId="64" fillId="0" borderId="66" xfId="5" applyFont="1" applyFill="1" applyBorder="1" applyAlignment="1">
      <alignment horizontal="center" wrapText="1"/>
    </xf>
    <xf numFmtId="0" fontId="64" fillId="0" borderId="72" xfId="5" applyFont="1" applyFill="1" applyBorder="1" applyAlignment="1">
      <alignment horizontal="center" wrapText="1"/>
    </xf>
    <xf numFmtId="0" fontId="67" fillId="0" borderId="0" xfId="5" applyFont="1" applyFill="1" applyBorder="1" applyAlignment="1">
      <alignment horizontal="center"/>
    </xf>
    <xf numFmtId="0" fontId="1" fillId="0" borderId="0" xfId="0" applyFont="1"/>
    <xf numFmtId="0" fontId="12" fillId="0" borderId="0" xfId="7" applyFont="1" applyFill="1" applyBorder="1" applyAlignment="1">
      <alignment horizontal="left" vertical="center"/>
    </xf>
    <xf numFmtId="0" fontId="0" fillId="0" borderId="0" xfId="0" applyFill="1" applyBorder="1"/>
    <xf numFmtId="0" fontId="6" fillId="0" borderId="0" xfId="0" applyFont="1"/>
    <xf numFmtId="0" fontId="6" fillId="0" borderId="0" xfId="0" applyFont="1" applyFill="1" applyBorder="1"/>
    <xf numFmtId="0" fontId="0" fillId="0" borderId="0" xfId="0" applyAlignment="1">
      <alignment wrapText="1"/>
    </xf>
    <xf numFmtId="0" fontId="1" fillId="0" borderId="0" xfId="0" applyFont="1" applyAlignment="1">
      <alignment wrapText="1"/>
    </xf>
    <xf numFmtId="0" fontId="0" fillId="0" borderId="59" xfId="0" applyBorder="1" applyAlignment="1">
      <alignment wrapText="1"/>
    </xf>
    <xf numFmtId="0" fontId="1" fillId="0" borderId="37" xfId="0" applyFont="1" applyBorder="1" applyAlignment="1">
      <alignment vertical="top" wrapText="1"/>
    </xf>
    <xf numFmtId="0" fontId="1" fillId="0" borderId="57" xfId="0" applyFont="1" applyBorder="1" applyAlignment="1">
      <alignment vertical="top" wrapText="1"/>
    </xf>
    <xf numFmtId="0" fontId="0" fillId="0" borderId="57" xfId="0" applyBorder="1" applyAlignment="1">
      <alignment horizontal="center" vertical="center"/>
    </xf>
    <xf numFmtId="0" fontId="0" fillId="0" borderId="0" xfId="0" applyAlignment="1">
      <alignment vertical="center"/>
    </xf>
    <xf numFmtId="0" fontId="23" fillId="0" borderId="57" xfId="0" applyFont="1" applyBorder="1"/>
    <xf numFmtId="0" fontId="23" fillId="0" borderId="37" xfId="0" applyFont="1" applyBorder="1" applyAlignment="1">
      <alignment horizontal="center"/>
    </xf>
    <xf numFmtId="0" fontId="23" fillId="0" borderId="37" xfId="0" applyFont="1" applyBorder="1"/>
    <xf numFmtId="0" fontId="23" fillId="0" borderId="81" xfId="0" applyFont="1" applyBorder="1"/>
    <xf numFmtId="0" fontId="23" fillId="0" borderId="0" xfId="0" applyFont="1"/>
    <xf numFmtId="0" fontId="23" fillId="0" borderId="0" xfId="0" applyFont="1" applyFill="1" applyBorder="1"/>
    <xf numFmtId="0" fontId="23" fillId="0" borderId="57" xfId="0" applyFont="1" applyBorder="1" applyAlignment="1">
      <alignment horizontal="center"/>
    </xf>
    <xf numFmtId="0" fontId="1" fillId="0" borderId="0" xfId="0" applyFont="1" applyFill="1" applyBorder="1"/>
    <xf numFmtId="0" fontId="1" fillId="0" borderId="57" xfId="0" applyFont="1" applyBorder="1" applyAlignment="1">
      <alignment vertical="center" wrapText="1"/>
    </xf>
    <xf numFmtId="0" fontId="0" fillId="0" borderId="0" xfId="0" applyAlignment="1">
      <alignment vertical="center" wrapText="1"/>
    </xf>
    <xf numFmtId="0" fontId="0" fillId="0" borderId="81" xfId="0" applyBorder="1" applyAlignment="1">
      <alignment vertical="center" wrapText="1"/>
    </xf>
    <xf numFmtId="0" fontId="6" fillId="0" borderId="57" xfId="0" applyFont="1" applyBorder="1" applyAlignment="1">
      <alignment horizontal="center" vertical="center"/>
    </xf>
    <xf numFmtId="0" fontId="6" fillId="0" borderId="57" xfId="0" applyFont="1" applyBorder="1" applyAlignment="1">
      <alignment vertical="center" wrapText="1"/>
    </xf>
    <xf numFmtId="0" fontId="6" fillId="0" borderId="0" xfId="0" applyFont="1" applyAlignment="1">
      <alignment wrapText="1"/>
    </xf>
    <xf numFmtId="0" fontId="1" fillId="0" borderId="57" xfId="0" applyFont="1" applyBorder="1" applyAlignment="1">
      <alignment horizontal="center" vertical="center"/>
    </xf>
    <xf numFmtId="42" fontId="24" fillId="0" borderId="95" xfId="3" applyNumberFormat="1" applyFont="1" applyFill="1" applyBorder="1" applyProtection="1">
      <protection locked="0"/>
    </xf>
    <xf numFmtId="42" fontId="24" fillId="0" borderId="28" xfId="3" applyNumberFormat="1" applyFont="1" applyFill="1" applyBorder="1" applyProtection="1">
      <protection locked="0"/>
    </xf>
    <xf numFmtId="42" fontId="24" fillId="0" borderId="52" xfId="3" applyNumberFormat="1" applyFont="1" applyFill="1" applyBorder="1" applyProtection="1">
      <protection locked="0"/>
    </xf>
    <xf numFmtId="0" fontId="1" fillId="0" borderId="0" xfId="0" applyFont="1" applyFill="1" applyProtection="1">
      <protection hidden="1"/>
    </xf>
    <xf numFmtId="0" fontId="26" fillId="0" borderId="96" xfId="0" applyFont="1" applyFill="1" applyBorder="1" applyProtection="1">
      <protection hidden="1"/>
    </xf>
    <xf numFmtId="42" fontId="25" fillId="0" borderId="96" xfId="3" applyNumberFormat="1" applyFont="1" applyFill="1" applyBorder="1" applyProtection="1">
      <protection locked="0"/>
    </xf>
    <xf numFmtId="0" fontId="56" fillId="0" borderId="96" xfId="3" applyNumberFormat="1" applyFont="1" applyFill="1" applyBorder="1" applyAlignment="1" applyProtection="1">
      <alignment horizontal="center"/>
      <protection locked="0"/>
    </xf>
    <xf numFmtId="0" fontId="57" fillId="0" borderId="96" xfId="3" applyNumberFormat="1" applyFont="1" applyFill="1" applyBorder="1" applyAlignment="1" applyProtection="1">
      <alignment horizontal="center"/>
      <protection locked="0"/>
    </xf>
    <xf numFmtId="0" fontId="13" fillId="0" borderId="97" xfId="0" applyFont="1" applyFill="1" applyBorder="1" applyProtection="1">
      <protection hidden="1"/>
    </xf>
    <xf numFmtId="0" fontId="13" fillId="0" borderId="28" xfId="0" applyFont="1" applyBorder="1" applyProtection="1">
      <protection hidden="1"/>
    </xf>
    <xf numFmtId="0" fontId="13" fillId="0" borderId="98" xfId="0" applyFont="1" applyFill="1" applyBorder="1" applyProtection="1">
      <protection hidden="1"/>
    </xf>
    <xf numFmtId="42" fontId="24" fillId="0" borderId="98" xfId="3" applyNumberFormat="1" applyFont="1" applyFill="1" applyBorder="1" applyProtection="1">
      <protection locked="0"/>
    </xf>
    <xf numFmtId="42" fontId="24" fillId="0" borderId="99" xfId="3" applyNumberFormat="1" applyFont="1" applyFill="1" applyBorder="1" applyProtection="1">
      <protection locked="0"/>
    </xf>
    <xf numFmtId="0" fontId="13" fillId="0" borderId="0" xfId="0" applyFont="1" applyFill="1" applyBorder="1" applyProtection="1">
      <protection hidden="1"/>
    </xf>
    <xf numFmtId="42" fontId="24" fillId="0" borderId="0" xfId="3" applyNumberFormat="1" applyFont="1" applyFill="1" applyBorder="1" applyProtection="1">
      <protection locked="0"/>
    </xf>
    <xf numFmtId="0" fontId="18" fillId="0" borderId="89" xfId="7" applyFont="1" applyFill="1" applyBorder="1" applyAlignment="1" applyProtection="1">
      <alignment horizontal="left" vertical="top"/>
      <protection hidden="1"/>
    </xf>
    <xf numFmtId="0" fontId="45" fillId="0" borderId="80" xfId="0" applyFont="1" applyBorder="1" applyAlignment="1">
      <alignment horizontal="left" vertical="center"/>
    </xf>
    <xf numFmtId="0" fontId="46" fillId="0" borderId="81" xfId="0" applyFont="1" applyBorder="1" applyAlignment="1">
      <alignment vertical="top" wrapText="1"/>
    </xf>
    <xf numFmtId="0" fontId="46" fillId="0" borderId="0" xfId="0" applyFont="1" applyAlignment="1">
      <alignment wrapText="1"/>
    </xf>
    <xf numFmtId="0" fontId="46" fillId="0" borderId="0" xfId="0" applyFont="1" applyFill="1" applyBorder="1"/>
    <xf numFmtId="0" fontId="46" fillId="0" borderId="0" xfId="0" applyFont="1"/>
    <xf numFmtId="0" fontId="32" fillId="0" borderId="57" xfId="0" applyFont="1" applyBorder="1" applyAlignment="1">
      <alignment horizontal="center" vertical="center"/>
    </xf>
    <xf numFmtId="0" fontId="32" fillId="0" borderId="57" xfId="0" applyFont="1" applyBorder="1" applyAlignment="1">
      <alignment vertical="center" wrapText="1"/>
    </xf>
    <xf numFmtId="0" fontId="32" fillId="0" borderId="0" xfId="0" applyFont="1" applyAlignment="1">
      <alignment wrapText="1"/>
    </xf>
    <xf numFmtId="0" fontId="32" fillId="0" borderId="0" xfId="0" applyFont="1" applyFill="1" applyBorder="1"/>
    <xf numFmtId="0" fontId="32" fillId="0" borderId="0" xfId="0" applyFont="1"/>
    <xf numFmtId="0" fontId="1" fillId="0" borderId="57" xfId="0" applyFont="1" applyFill="1" applyBorder="1" applyAlignment="1">
      <alignment vertical="center" wrapText="1"/>
    </xf>
    <xf numFmtId="0" fontId="1" fillId="0" borderId="0" xfId="0" applyFont="1" applyBorder="1" applyAlignment="1">
      <alignment vertical="center" wrapText="1"/>
    </xf>
    <xf numFmtId="0" fontId="1" fillId="0" borderId="57" xfId="0" applyFont="1" applyFill="1" applyBorder="1" applyAlignment="1">
      <alignment vertical="top" wrapText="1"/>
    </xf>
    <xf numFmtId="0" fontId="1" fillId="0" borderId="81" xfId="0" applyFont="1" applyFill="1" applyBorder="1" applyAlignment="1">
      <alignment vertical="center" wrapText="1"/>
    </xf>
    <xf numFmtId="0" fontId="32" fillId="0" borderId="57" xfId="0" applyFont="1" applyFill="1" applyBorder="1" applyAlignment="1">
      <alignment vertical="center" wrapText="1"/>
    </xf>
    <xf numFmtId="0" fontId="1" fillId="0" borderId="57" xfId="0" quotePrefix="1" applyFont="1" applyFill="1" applyBorder="1" applyAlignment="1">
      <alignment vertical="center" wrapText="1"/>
    </xf>
    <xf numFmtId="0" fontId="6" fillId="0" borderId="57" xfId="0" applyFont="1" applyFill="1" applyBorder="1" applyAlignment="1">
      <alignment vertical="center" wrapText="1"/>
    </xf>
    <xf numFmtId="0" fontId="14" fillId="6" borderId="91" xfId="0" applyFont="1" applyFill="1" applyBorder="1" applyAlignment="1">
      <alignment horizontal="center" vertical="center" wrapText="1"/>
    </xf>
    <xf numFmtId="0" fontId="25" fillId="6" borderId="21" xfId="0" applyFont="1" applyFill="1" applyBorder="1" applyAlignment="1" applyProtection="1">
      <alignment horizontal="center"/>
      <protection hidden="1"/>
    </xf>
    <xf numFmtId="0" fontId="57" fillId="6" borderId="21" xfId="0" applyFont="1" applyFill="1" applyBorder="1" applyAlignment="1" applyProtection="1">
      <alignment horizontal="center"/>
      <protection hidden="1"/>
    </xf>
    <xf numFmtId="0" fontId="57" fillId="6" borderId="100" xfId="0" applyFont="1" applyFill="1" applyBorder="1" applyAlignment="1" applyProtection="1">
      <alignment horizontal="center"/>
      <protection hidden="1"/>
    </xf>
    <xf numFmtId="0" fontId="17" fillId="6" borderId="31" xfId="0" applyFont="1" applyFill="1" applyBorder="1" applyProtection="1">
      <protection hidden="1"/>
    </xf>
    <xf numFmtId="0" fontId="2" fillId="6" borderId="101" xfId="0" applyFont="1" applyFill="1" applyBorder="1" applyProtection="1">
      <protection hidden="1"/>
    </xf>
    <xf numFmtId="0" fontId="2" fillId="6" borderId="102" xfId="0" applyFont="1" applyFill="1" applyBorder="1" applyProtection="1">
      <protection hidden="1"/>
    </xf>
    <xf numFmtId="42" fontId="24" fillId="6" borderId="103" xfId="3" applyNumberFormat="1" applyFont="1" applyFill="1" applyBorder="1" applyProtection="1">
      <protection locked="0"/>
    </xf>
    <xf numFmtId="42" fontId="24" fillId="6" borderId="6" xfId="3" applyNumberFormat="1" applyFont="1" applyFill="1" applyBorder="1" applyProtection="1">
      <protection locked="0"/>
    </xf>
    <xf numFmtId="42" fontId="24" fillId="6" borderId="3" xfId="3" applyNumberFormat="1" applyFont="1" applyFill="1" applyBorder="1" applyProtection="1">
      <protection locked="0"/>
    </xf>
    <xf numFmtId="42" fontId="24" fillId="6" borderId="49" xfId="3" applyNumberFormat="1" applyFont="1" applyFill="1" applyBorder="1" applyProtection="1">
      <protection locked="0"/>
    </xf>
    <xf numFmtId="42" fontId="24" fillId="6" borderId="104" xfId="3" applyNumberFormat="1" applyFont="1" applyFill="1" applyBorder="1" applyProtection="1">
      <protection locked="0"/>
    </xf>
    <xf numFmtId="42" fontId="24" fillId="6" borderId="32" xfId="3" applyNumberFormat="1" applyFont="1" applyFill="1" applyBorder="1" applyProtection="1">
      <protection locked="0"/>
    </xf>
    <xf numFmtId="42" fontId="24" fillId="6" borderId="105" xfId="3" applyNumberFormat="1" applyFont="1" applyFill="1" applyBorder="1" applyProtection="1">
      <protection locked="0"/>
    </xf>
    <xf numFmtId="42" fontId="24" fillId="6" borderId="52" xfId="3" applyNumberFormat="1" applyFont="1" applyFill="1" applyBorder="1" applyProtection="1">
      <protection locked="0"/>
    </xf>
    <xf numFmtId="42" fontId="24" fillId="6" borderId="106" xfId="3" applyNumberFormat="1" applyFont="1" applyFill="1" applyBorder="1" applyProtection="1">
      <protection locked="0"/>
    </xf>
    <xf numFmtId="42" fontId="24" fillId="6" borderId="99" xfId="3" applyNumberFormat="1" applyFont="1" applyFill="1" applyBorder="1" applyProtection="1">
      <protection locked="0"/>
    </xf>
    <xf numFmtId="0" fontId="14" fillId="6" borderId="5" xfId="0" applyFont="1" applyFill="1" applyBorder="1" applyAlignment="1" applyProtection="1">
      <alignment horizontal="center" vertical="center"/>
      <protection hidden="1"/>
    </xf>
    <xf numFmtId="0" fontId="15" fillId="6" borderId="8" xfId="0" applyFont="1" applyFill="1" applyBorder="1" applyProtection="1">
      <protection hidden="1"/>
    </xf>
    <xf numFmtId="0" fontId="15" fillId="6" borderId="92" xfId="0" applyFont="1" applyFill="1" applyBorder="1" applyProtection="1">
      <protection hidden="1"/>
    </xf>
    <xf numFmtId="42" fontId="15" fillId="6" borderId="6" xfId="3" applyNumberFormat="1" applyFont="1" applyFill="1" applyBorder="1" applyProtection="1">
      <protection locked="0"/>
    </xf>
    <xf numFmtId="42" fontId="15" fillId="6" borderId="7" xfId="3" applyNumberFormat="1" applyFont="1" applyFill="1" applyBorder="1" applyProtection="1">
      <protection locked="0"/>
    </xf>
    <xf numFmtId="42" fontId="14" fillId="6" borderId="92" xfId="3" applyNumberFormat="1" applyFont="1" applyFill="1" applyBorder="1" applyProtection="1">
      <protection locked="0"/>
    </xf>
    <xf numFmtId="42" fontId="15" fillId="6" borderId="107" xfId="3" applyNumberFormat="1" applyFont="1" applyFill="1" applyBorder="1" applyProtection="1">
      <protection locked="0"/>
    </xf>
    <xf numFmtId="0" fontId="14" fillId="0" borderId="0" xfId="0" applyFont="1" applyAlignment="1" applyProtection="1">
      <alignment horizontal="right"/>
      <protection hidden="1"/>
    </xf>
    <xf numFmtId="165" fontId="34" fillId="5" borderId="6" xfId="4" applyNumberFormat="1" applyFont="1" applyFill="1" applyBorder="1" applyAlignment="1" applyProtection="1">
      <alignment vertical="center"/>
      <protection locked="0"/>
    </xf>
    <xf numFmtId="165" fontId="34" fillId="5" borderId="52" xfId="4" applyNumberFormat="1" applyFont="1" applyFill="1" applyBorder="1" applyAlignment="1" applyProtection="1">
      <alignment vertical="center"/>
      <protection locked="0"/>
    </xf>
    <xf numFmtId="0" fontId="33" fillId="5" borderId="108" xfId="7" applyFont="1" applyFill="1" applyBorder="1" applyAlignment="1">
      <alignment horizontal="center" vertical="top" wrapText="1"/>
    </xf>
    <xf numFmtId="0" fontId="26" fillId="5" borderId="89" xfId="7" applyFont="1" applyFill="1" applyBorder="1" applyAlignment="1" applyProtection="1">
      <alignment horizontal="center" vertical="center"/>
      <protection hidden="1"/>
    </xf>
    <xf numFmtId="10" fontId="25" fillId="5" borderId="50" xfId="11" applyNumberFormat="1" applyFont="1" applyFill="1" applyBorder="1" applyAlignment="1" applyProtection="1">
      <alignment horizontal="center" vertical="center"/>
    </xf>
    <xf numFmtId="10" fontId="57" fillId="5" borderId="51" xfId="11" applyNumberFormat="1" applyFont="1" applyFill="1" applyBorder="1" applyAlignment="1" applyProtection="1">
      <alignment horizontal="center" vertical="center"/>
    </xf>
    <xf numFmtId="0" fontId="1" fillId="5" borderId="13" xfId="7" applyFont="1" applyFill="1" applyBorder="1" applyAlignment="1" applyProtection="1">
      <alignment vertical="center"/>
      <protection hidden="1"/>
    </xf>
    <xf numFmtId="165" fontId="35" fillId="5" borderId="49" xfId="4" applyNumberFormat="1" applyFont="1" applyFill="1" applyBorder="1" applyAlignment="1" applyProtection="1">
      <alignment vertical="center"/>
      <protection locked="0"/>
    </xf>
    <xf numFmtId="165" fontId="35" fillId="5" borderId="52" xfId="4" applyNumberFormat="1" applyFont="1" applyFill="1" applyBorder="1" applyAlignment="1" applyProtection="1">
      <alignment vertical="center"/>
      <protection locked="0"/>
    </xf>
    <xf numFmtId="0" fontId="1" fillId="5" borderId="10" xfId="7" applyFont="1" applyFill="1" applyBorder="1" applyAlignment="1" applyProtection="1">
      <alignment vertical="center"/>
      <protection hidden="1"/>
    </xf>
    <xf numFmtId="0" fontId="1" fillId="5" borderId="109" xfId="7" applyFont="1" applyFill="1" applyBorder="1" applyAlignment="1" applyProtection="1">
      <alignment vertical="center"/>
      <protection hidden="1"/>
    </xf>
    <xf numFmtId="165" fontId="35" fillId="5" borderId="55" xfId="4" applyNumberFormat="1" applyFont="1" applyFill="1" applyBorder="1" applyAlignment="1" applyProtection="1">
      <alignment vertical="center"/>
      <protection locked="0"/>
    </xf>
    <xf numFmtId="0" fontId="6" fillId="5" borderId="40" xfId="7" applyFont="1" applyFill="1" applyBorder="1" applyAlignment="1" applyProtection="1">
      <alignment horizontal="right" vertical="center"/>
      <protection hidden="1"/>
    </xf>
    <xf numFmtId="165" fontId="36" fillId="5" borderId="56" xfId="4" applyNumberFormat="1" applyFont="1" applyFill="1" applyBorder="1" applyAlignment="1" applyProtection="1">
      <alignment vertical="center"/>
      <protection locked="0"/>
    </xf>
    <xf numFmtId="0" fontId="6" fillId="7" borderId="57" xfId="7" applyFont="1" applyFill="1" applyBorder="1" applyAlignment="1">
      <alignment horizontal="center" wrapText="1"/>
    </xf>
    <xf numFmtId="0" fontId="6" fillId="7" borderId="57" xfId="7" applyFont="1" applyFill="1" applyBorder="1" applyAlignment="1">
      <alignment horizontal="center"/>
    </xf>
    <xf numFmtId="0" fontId="18" fillId="7" borderId="57" xfId="7" applyFont="1" applyFill="1" applyBorder="1" applyAlignment="1">
      <alignment horizontal="center" wrapText="1"/>
    </xf>
    <xf numFmtId="0" fontId="18" fillId="7" borderId="89" xfId="7" applyFont="1" applyFill="1" applyBorder="1" applyAlignment="1" applyProtection="1">
      <alignment horizontal="left" vertical="center"/>
      <protection hidden="1"/>
    </xf>
    <xf numFmtId="0" fontId="18" fillId="7" borderId="89" xfId="7" applyFont="1" applyFill="1" applyBorder="1" applyAlignment="1" applyProtection="1">
      <alignment horizontal="left" vertical="top"/>
      <protection hidden="1"/>
    </xf>
    <xf numFmtId="0" fontId="18" fillId="7" borderId="89" xfId="7" applyFont="1" applyFill="1" applyBorder="1" applyAlignment="1" applyProtection="1">
      <alignment horizontal="left" vertical="center" wrapText="1"/>
      <protection hidden="1"/>
    </xf>
    <xf numFmtId="0" fontId="0" fillId="7" borderId="37" xfId="0" applyFill="1" applyBorder="1" applyAlignment="1">
      <alignment horizontal="center" vertical="center"/>
    </xf>
    <xf numFmtId="0" fontId="0" fillId="7" borderId="37" xfId="0" applyFill="1" applyBorder="1" applyAlignment="1">
      <alignment vertical="top" wrapText="1"/>
    </xf>
    <xf numFmtId="0" fontId="0" fillId="7" borderId="37" xfId="0" applyFill="1" applyBorder="1" applyAlignment="1">
      <alignment horizontal="left" vertical="center"/>
    </xf>
    <xf numFmtId="0" fontId="0" fillId="7" borderId="37" xfId="0" applyFill="1" applyBorder="1" applyAlignment="1">
      <alignment vertical="center" wrapText="1"/>
    </xf>
    <xf numFmtId="0" fontId="33" fillId="0" borderId="110" xfId="7" applyFont="1" applyFill="1" applyBorder="1" applyAlignment="1">
      <alignment horizontal="center" vertical="top" wrapText="1"/>
    </xf>
    <xf numFmtId="10" fontId="6" fillId="0" borderId="51" xfId="11" applyNumberFormat="1" applyFont="1" applyFill="1" applyBorder="1" applyAlignment="1" applyProtection="1">
      <alignment horizontal="center" vertical="center"/>
    </xf>
    <xf numFmtId="0" fontId="70" fillId="0" borderId="0" xfId="5" applyFont="1"/>
    <xf numFmtId="0" fontId="71" fillId="0" borderId="0" xfId="5" applyFont="1"/>
    <xf numFmtId="0" fontId="49" fillId="0" borderId="0" xfId="0" applyFont="1"/>
    <xf numFmtId="0" fontId="49" fillId="0" borderId="0" xfId="0" applyFont="1" applyAlignment="1">
      <alignment horizontal="center"/>
    </xf>
    <xf numFmtId="0" fontId="1" fillId="0" borderId="91" xfId="7" applyFont="1" applyFill="1" applyBorder="1" applyAlignment="1">
      <alignment horizontal="center" vertical="center"/>
    </xf>
    <xf numFmtId="0" fontId="1" fillId="0" borderId="34" xfId="7" applyFont="1" applyFill="1" applyBorder="1" applyAlignment="1">
      <alignment horizontal="center" vertical="center"/>
    </xf>
    <xf numFmtId="0" fontId="1" fillId="0" borderId="53" xfId="7" applyFont="1" applyFill="1" applyBorder="1" applyAlignment="1">
      <alignment horizontal="center" vertical="center"/>
    </xf>
    <xf numFmtId="42" fontId="25" fillId="6" borderId="3" xfId="3" applyNumberFormat="1" applyFont="1" applyFill="1" applyBorder="1" applyProtection="1"/>
    <xf numFmtId="42" fontId="25" fillId="6" borderId="49" xfId="3" applyNumberFormat="1" applyFont="1" applyFill="1" applyBorder="1" applyProtection="1"/>
    <xf numFmtId="42" fontId="25" fillId="0" borderId="49" xfId="3" applyNumberFormat="1" applyFont="1" applyFill="1" applyBorder="1" applyProtection="1"/>
    <xf numFmtId="42" fontId="25" fillId="6" borderId="111" xfId="3" applyNumberFormat="1" applyFont="1" applyFill="1" applyBorder="1" applyProtection="1"/>
    <xf numFmtId="42" fontId="25" fillId="6" borderId="112" xfId="3" applyNumberFormat="1" applyFont="1" applyFill="1" applyBorder="1" applyProtection="1"/>
    <xf numFmtId="42" fontId="25" fillId="0" borderId="112" xfId="3" applyNumberFormat="1" applyFont="1" applyFill="1" applyBorder="1" applyProtection="1"/>
    <xf numFmtId="0" fontId="6" fillId="3" borderId="13" xfId="0" applyFont="1" applyFill="1" applyBorder="1" applyProtection="1">
      <protection hidden="1"/>
    </xf>
    <xf numFmtId="0" fontId="8" fillId="4" borderId="2" xfId="0" applyFont="1" applyFill="1" applyBorder="1" applyProtection="1">
      <protection hidden="1"/>
    </xf>
    <xf numFmtId="0" fontId="0" fillId="6" borderId="91" xfId="0" applyFill="1" applyBorder="1" applyProtection="1">
      <protection hidden="1"/>
    </xf>
    <xf numFmtId="0" fontId="15" fillId="3" borderId="53" xfId="0" applyFont="1" applyFill="1" applyBorder="1" applyProtection="1">
      <protection hidden="1"/>
    </xf>
    <xf numFmtId="42" fontId="14" fillId="6" borderId="6" xfId="3" applyNumberFormat="1" applyFont="1" applyFill="1" applyBorder="1" applyProtection="1"/>
    <xf numFmtId="42" fontId="14" fillId="0" borderId="6" xfId="3" applyNumberFormat="1" applyFont="1" applyFill="1" applyBorder="1" applyProtection="1"/>
    <xf numFmtId="42" fontId="14" fillId="0" borderId="12" xfId="3" applyNumberFormat="1" applyFont="1" applyFill="1" applyBorder="1" applyProtection="1"/>
    <xf numFmtId="42" fontId="23" fillId="6" borderId="113" xfId="3" applyNumberFormat="1" applyFont="1" applyFill="1" applyBorder="1" applyProtection="1"/>
    <xf numFmtId="42" fontId="23" fillId="0" borderId="113" xfId="3" applyNumberFormat="1" applyFont="1" applyFill="1" applyBorder="1" applyProtection="1"/>
    <xf numFmtId="42" fontId="23" fillId="0" borderId="114" xfId="3" applyNumberFormat="1" applyFont="1" applyFill="1" applyBorder="1" applyProtection="1"/>
    <xf numFmtId="167" fontId="25" fillId="6" borderId="104" xfId="3" applyNumberFormat="1" applyFont="1" applyFill="1" applyBorder="1" applyAlignment="1" applyProtection="1">
      <alignment horizontal="center"/>
    </xf>
    <xf numFmtId="168" fontId="25" fillId="6" borderId="111" xfId="3" applyNumberFormat="1" applyFont="1" applyFill="1" applyBorder="1" applyProtection="1"/>
    <xf numFmtId="167" fontId="25" fillId="0" borderId="104" xfId="3" applyNumberFormat="1" applyFont="1" applyFill="1" applyBorder="1" applyAlignment="1" applyProtection="1">
      <alignment horizontal="center"/>
    </xf>
    <xf numFmtId="168" fontId="25" fillId="0" borderId="111" xfId="3" applyNumberFormat="1" applyFont="1" applyFill="1" applyBorder="1" applyProtection="1"/>
    <xf numFmtId="10" fontId="14" fillId="0" borderId="57" xfId="0" applyNumberFormat="1" applyFont="1" applyBorder="1" applyAlignment="1" applyProtection="1">
      <alignment horizontal="center"/>
      <protection hidden="1"/>
    </xf>
    <xf numFmtId="10" fontId="14" fillId="6" borderId="57" xfId="0" applyNumberFormat="1" applyFont="1" applyFill="1" applyBorder="1" applyAlignment="1" applyProtection="1">
      <alignment horizontal="center"/>
      <protection hidden="1"/>
    </xf>
    <xf numFmtId="42" fontId="15" fillId="6" borderId="3" xfId="3" applyNumberFormat="1" applyFont="1" applyFill="1" applyBorder="1" applyProtection="1">
      <protection locked="0"/>
    </xf>
    <xf numFmtId="42" fontId="15" fillId="0" borderId="3" xfId="3" applyNumberFormat="1" applyFont="1" applyFill="1" applyBorder="1" applyProtection="1">
      <protection locked="0"/>
    </xf>
    <xf numFmtId="0" fontId="13" fillId="0" borderId="37" xfId="0" applyFont="1" applyFill="1" applyBorder="1"/>
    <xf numFmtId="0" fontId="14" fillId="6"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2" fillId="0" borderId="2" xfId="0" applyFont="1" applyBorder="1" applyAlignment="1" applyProtection="1">
      <alignment horizontal="center"/>
      <protection hidden="1"/>
    </xf>
    <xf numFmtId="0" fontId="0" fillId="3" borderId="0" xfId="0" applyFill="1" applyBorder="1" applyProtection="1">
      <protection hidden="1"/>
    </xf>
    <xf numFmtId="0" fontId="15" fillId="0" borderId="18" xfId="0" applyFont="1" applyFill="1" applyBorder="1"/>
    <xf numFmtId="42" fontId="14" fillId="6" borderId="92" xfId="3" applyNumberFormat="1" applyFont="1" applyFill="1" applyBorder="1"/>
    <xf numFmtId="42" fontId="14" fillId="0" borderId="92" xfId="3" applyNumberFormat="1" applyFont="1" applyFill="1" applyBorder="1"/>
    <xf numFmtId="42" fontId="14" fillId="6" borderId="57" xfId="3" applyNumberFormat="1" applyFont="1" applyFill="1" applyBorder="1"/>
    <xf numFmtId="42" fontId="14" fillId="0" borderId="57" xfId="3" applyNumberFormat="1" applyFont="1" applyFill="1" applyBorder="1"/>
    <xf numFmtId="42" fontId="14" fillId="0" borderId="62" xfId="3" applyNumberFormat="1" applyFont="1" applyFill="1" applyBorder="1"/>
    <xf numFmtId="42" fontId="14" fillId="6" borderId="113" xfId="3" applyNumberFormat="1" applyFont="1" applyFill="1" applyBorder="1"/>
    <xf numFmtId="42" fontId="14" fillId="0" borderId="113" xfId="3" applyNumberFormat="1" applyFont="1" applyFill="1" applyBorder="1"/>
    <xf numFmtId="42" fontId="14" fillId="6" borderId="92" xfId="1" applyNumberFormat="1" applyFont="1" applyFill="1" applyBorder="1"/>
    <xf numFmtId="42" fontId="14" fillId="0" borderId="92" xfId="1" applyNumberFormat="1" applyFont="1" applyFill="1" applyBorder="1"/>
    <xf numFmtId="0" fontId="54" fillId="0" borderId="0" xfId="5" applyFont="1"/>
    <xf numFmtId="0" fontId="6" fillId="0" borderId="115" xfId="7" applyFont="1" applyFill="1" applyBorder="1" applyAlignment="1" applyProtection="1">
      <alignment horizontal="center" vertical="center"/>
      <protection hidden="1"/>
    </xf>
    <xf numFmtId="10" fontId="6" fillId="0" borderId="89" xfId="11" applyNumberFormat="1" applyFont="1" applyFill="1" applyBorder="1" applyAlignment="1" applyProtection="1">
      <alignment horizontal="center" vertical="center"/>
    </xf>
    <xf numFmtId="0" fontId="70" fillId="0" borderId="0" xfId="5" applyFont="1" applyBorder="1"/>
    <xf numFmtId="0" fontId="54" fillId="0" borderId="0" xfId="5" applyFont="1" applyBorder="1"/>
    <xf numFmtId="0" fontId="71" fillId="0" borderId="0" xfId="5" applyFont="1" applyBorder="1"/>
    <xf numFmtId="0" fontId="54" fillId="0" borderId="0" xfId="5" applyFont="1" applyFill="1" applyBorder="1"/>
    <xf numFmtId="0" fontId="72" fillId="0" borderId="30" xfId="5" applyFont="1" applyFill="1" applyBorder="1" applyAlignment="1">
      <alignment horizontal="left"/>
    </xf>
    <xf numFmtId="0" fontId="70" fillId="0" borderId="27" xfId="5" applyFont="1" applyBorder="1"/>
    <xf numFmtId="0" fontId="72" fillId="0" borderId="26" xfId="5" applyFont="1" applyFill="1" applyBorder="1" applyAlignment="1">
      <alignment horizontal="left"/>
    </xf>
    <xf numFmtId="0" fontId="72" fillId="0" borderId="27" xfId="5" applyFont="1" applyFill="1" applyBorder="1" applyAlignment="1">
      <alignment horizontal="left"/>
    </xf>
    <xf numFmtId="0" fontId="71" fillId="0" borderId="27" xfId="5" applyFont="1" applyBorder="1"/>
    <xf numFmtId="0" fontId="70" fillId="0" borderId="29" xfId="5" applyFont="1" applyBorder="1"/>
    <xf numFmtId="0" fontId="70" fillId="0" borderId="0" xfId="5" applyFont="1" applyFill="1" applyBorder="1"/>
    <xf numFmtId="0" fontId="1" fillId="0" borderId="0" xfId="7" applyFill="1" applyAlignment="1">
      <alignment horizontal="center"/>
    </xf>
    <xf numFmtId="0" fontId="1" fillId="0" borderId="0" xfId="7" applyFill="1" applyBorder="1" applyAlignment="1">
      <alignment horizontal="center"/>
    </xf>
    <xf numFmtId="0" fontId="54" fillId="0" borderId="0" xfId="5" applyFont="1" applyFill="1" applyBorder="1" applyAlignment="1">
      <alignment horizontal="center"/>
    </xf>
    <xf numFmtId="0" fontId="55" fillId="0" borderId="0" xfId="5" applyAlignment="1">
      <alignment horizontal="center"/>
    </xf>
    <xf numFmtId="164" fontId="6" fillId="0" borderId="89" xfId="2" applyNumberFormat="1" applyFont="1" applyFill="1" applyBorder="1" applyAlignment="1" applyProtection="1">
      <alignment horizontal="center" vertical="center"/>
    </xf>
    <xf numFmtId="0" fontId="23" fillId="5" borderId="91" xfId="7" applyFont="1" applyFill="1" applyBorder="1" applyAlignment="1">
      <alignment horizontal="center" vertical="center" wrapText="1"/>
    </xf>
    <xf numFmtId="10" fontId="73" fillId="0" borderId="51" xfId="11" applyNumberFormat="1" applyFont="1" applyFill="1" applyBorder="1" applyAlignment="1" applyProtection="1">
      <alignment horizontal="center" vertical="center"/>
    </xf>
    <xf numFmtId="0" fontId="74" fillId="0" borderId="0" xfId="7" applyFont="1" applyFill="1" applyBorder="1" applyAlignment="1">
      <alignment horizontal="center"/>
    </xf>
    <xf numFmtId="10" fontId="73" fillId="0" borderId="116" xfId="11" applyNumberFormat="1" applyFont="1" applyFill="1" applyBorder="1" applyAlignment="1" applyProtection="1">
      <alignment horizontal="center" vertical="center"/>
    </xf>
    <xf numFmtId="0" fontId="34" fillId="0" borderId="117" xfId="7" applyFont="1" applyFill="1" applyBorder="1"/>
    <xf numFmtId="0" fontId="74" fillId="0" borderId="117" xfId="7" applyFont="1" applyFill="1" applyBorder="1" applyAlignment="1">
      <alignment horizontal="center"/>
    </xf>
    <xf numFmtId="0" fontId="34" fillId="0" borderId="118" xfId="7" applyFont="1" applyFill="1" applyBorder="1"/>
    <xf numFmtId="0" fontId="74" fillId="0" borderId="119" xfId="7" applyFont="1" applyFill="1" applyBorder="1" applyAlignment="1">
      <alignment horizontal="center"/>
    </xf>
    <xf numFmtId="0" fontId="65" fillId="5" borderId="34" xfId="5" applyFont="1" applyFill="1" applyBorder="1" applyAlignment="1">
      <alignment vertical="center"/>
    </xf>
    <xf numFmtId="0" fontId="1" fillId="0" borderId="0" xfId="7" applyFont="1" applyFill="1"/>
    <xf numFmtId="0" fontId="1" fillId="0" borderId="0" xfId="7" applyFont="1" applyFill="1" applyBorder="1"/>
    <xf numFmtId="0" fontId="65" fillId="0" borderId="0" xfId="5" applyFont="1"/>
    <xf numFmtId="0" fontId="70" fillId="0" borderId="117" xfId="5" applyFont="1" applyFill="1" applyBorder="1"/>
    <xf numFmtId="0" fontId="1" fillId="0" borderId="0" xfId="7" applyFont="1" applyFill="1" applyBorder="1" applyAlignment="1">
      <alignment horizontal="left" vertical="center"/>
    </xf>
    <xf numFmtId="0" fontId="54" fillId="0" borderId="0" xfId="5" applyFont="1" applyFill="1"/>
    <xf numFmtId="10" fontId="6" fillId="0" borderId="51" xfId="11" applyNumberFormat="1" applyFont="1" applyFill="1" applyBorder="1" applyAlignment="1" applyProtection="1">
      <alignment horizontal="center" vertical="center" wrapText="1"/>
    </xf>
    <xf numFmtId="10" fontId="6" fillId="5" borderId="120" xfId="11" applyNumberFormat="1" applyFont="1" applyFill="1" applyBorder="1" applyAlignment="1" applyProtection="1">
      <alignment horizontal="center" vertical="center" wrapText="1"/>
    </xf>
    <xf numFmtId="165" fontId="34" fillId="5" borderId="7" xfId="4" applyNumberFormat="1" applyFont="1" applyFill="1" applyBorder="1" applyAlignment="1" applyProtection="1">
      <alignment vertical="center"/>
      <protection locked="0"/>
    </xf>
    <xf numFmtId="165" fontId="34" fillId="0" borderId="7" xfId="4" applyNumberFormat="1" applyFont="1" applyFill="1" applyBorder="1" applyAlignment="1" applyProtection="1">
      <alignment vertical="center"/>
      <protection locked="0"/>
    </xf>
    <xf numFmtId="10" fontId="6" fillId="5" borderId="51" xfId="11" applyNumberFormat="1" applyFont="1" applyFill="1" applyBorder="1" applyAlignment="1" applyProtection="1">
      <alignment horizontal="center" vertical="center" wrapText="1"/>
    </xf>
    <xf numFmtId="10" fontId="6" fillId="0" borderId="121" xfId="11" applyNumberFormat="1" applyFont="1" applyFill="1" applyBorder="1" applyAlignment="1" applyProtection="1">
      <alignment horizontal="center" vertical="center"/>
    </xf>
    <xf numFmtId="0" fontId="1" fillId="0" borderId="122" xfId="7" applyFont="1" applyFill="1" applyBorder="1" applyAlignment="1" applyProtection="1">
      <alignment vertical="center"/>
      <protection hidden="1"/>
    </xf>
    <xf numFmtId="165" fontId="34" fillId="5" borderId="28" xfId="4" applyNumberFormat="1" applyFont="1" applyFill="1" applyBorder="1" applyAlignment="1" applyProtection="1">
      <alignment vertical="center"/>
      <protection locked="0"/>
    </xf>
    <xf numFmtId="165" fontId="34" fillId="5" borderId="123" xfId="4" applyNumberFormat="1" applyFont="1" applyFill="1" applyBorder="1" applyAlignment="1" applyProtection="1">
      <alignment vertical="center"/>
      <protection locked="0"/>
    </xf>
    <xf numFmtId="0" fontId="1" fillId="0" borderId="124" xfId="7" applyFont="1" applyFill="1" applyBorder="1" applyAlignment="1" applyProtection="1">
      <alignment vertical="center"/>
      <protection hidden="1"/>
    </xf>
    <xf numFmtId="0" fontId="1" fillId="0" borderId="125" xfId="7" applyFont="1" applyFill="1" applyBorder="1" applyAlignment="1" applyProtection="1">
      <alignment vertical="center"/>
      <protection hidden="1"/>
    </xf>
    <xf numFmtId="0" fontId="1" fillId="8" borderId="126" xfId="7" applyFont="1" applyFill="1" applyBorder="1" applyAlignment="1" applyProtection="1">
      <alignment vertical="center"/>
      <protection hidden="1"/>
    </xf>
    <xf numFmtId="165" fontId="34" fillId="8" borderId="57" xfId="4" applyNumberFormat="1" applyFont="1" applyFill="1" applyBorder="1" applyAlignment="1" applyProtection="1">
      <alignment vertical="center"/>
      <protection locked="0"/>
    </xf>
    <xf numFmtId="0" fontId="72" fillId="0" borderId="127" xfId="5" applyFont="1" applyFill="1" applyBorder="1" applyAlignment="1">
      <alignment horizontal="center" wrapText="1"/>
    </xf>
    <xf numFmtId="0" fontId="70" fillId="0" borderId="128" xfId="5" quotePrefix="1" applyFont="1" applyFill="1" applyBorder="1" applyAlignment="1">
      <alignment horizontal="center"/>
    </xf>
    <xf numFmtId="0" fontId="70" fillId="0" borderId="129" xfId="5" quotePrefix="1" applyFont="1" applyFill="1" applyBorder="1" applyAlignment="1">
      <alignment horizontal="center"/>
    </xf>
    <xf numFmtId="0" fontId="70" fillId="0" borderId="130" xfId="5" quotePrefix="1" applyFont="1" applyFill="1" applyBorder="1" applyAlignment="1">
      <alignment horizontal="center"/>
    </xf>
    <xf numFmtId="0" fontId="70" fillId="8" borderId="131" xfId="5" quotePrefix="1" applyFont="1" applyFill="1" applyBorder="1" applyAlignment="1">
      <alignment horizontal="center"/>
    </xf>
    <xf numFmtId="0" fontId="70" fillId="0" borderId="132" xfId="5" quotePrefix="1" applyFont="1" applyFill="1" applyBorder="1" applyAlignment="1">
      <alignment horizontal="center"/>
    </xf>
    <xf numFmtId="165" fontId="34" fillId="0" borderId="133" xfId="4" applyNumberFormat="1" applyFont="1" applyFill="1" applyBorder="1" applyAlignment="1" applyProtection="1">
      <alignment vertical="center"/>
      <protection locked="0"/>
    </xf>
    <xf numFmtId="0" fontId="75" fillId="0" borderId="134" xfId="5" quotePrefix="1" applyFont="1" applyFill="1" applyBorder="1" applyAlignment="1">
      <alignment horizontal="center"/>
    </xf>
    <xf numFmtId="165" fontId="34" fillId="8" borderId="60" xfId="4" applyNumberFormat="1" applyFont="1" applyFill="1" applyBorder="1" applyAlignment="1" applyProtection="1">
      <alignment vertical="center"/>
      <protection locked="0"/>
    </xf>
    <xf numFmtId="165" fontId="34" fillId="8" borderId="135" xfId="4" applyNumberFormat="1" applyFont="1" applyFill="1" applyBorder="1" applyAlignment="1" applyProtection="1">
      <alignment vertical="center"/>
      <protection locked="0"/>
    </xf>
    <xf numFmtId="0" fontId="70" fillId="0" borderId="131" xfId="5" quotePrefix="1" applyFont="1" applyFill="1" applyBorder="1" applyAlignment="1">
      <alignment horizontal="center"/>
    </xf>
    <xf numFmtId="0" fontId="1" fillId="0" borderId="126" xfId="7" applyFont="1" applyFill="1" applyBorder="1" applyAlignment="1" applyProtection="1">
      <alignment vertical="center"/>
      <protection hidden="1"/>
    </xf>
    <xf numFmtId="0" fontId="17" fillId="0" borderId="125" xfId="7" applyFont="1" applyFill="1" applyBorder="1" applyAlignment="1" applyProtection="1">
      <alignment horizontal="right" vertical="center"/>
      <protection hidden="1"/>
    </xf>
    <xf numFmtId="0" fontId="17" fillId="0" borderId="122" xfId="7" applyFont="1" applyFill="1" applyBorder="1" applyAlignment="1" applyProtection="1">
      <alignment horizontal="right" vertical="center"/>
      <protection hidden="1"/>
    </xf>
    <xf numFmtId="0" fontId="17" fillId="0" borderId="124" xfId="7" applyFont="1" applyFill="1" applyBorder="1" applyAlignment="1" applyProtection="1">
      <alignment horizontal="right" vertical="center"/>
      <protection hidden="1"/>
    </xf>
    <xf numFmtId="0" fontId="64" fillId="0" borderId="132" xfId="5" quotePrefix="1" applyFont="1" applyFill="1" applyBorder="1" applyAlignment="1">
      <alignment horizontal="center"/>
    </xf>
    <xf numFmtId="165" fontId="43" fillId="5" borderId="6" xfId="4" applyNumberFormat="1" applyFont="1" applyFill="1" applyBorder="1" applyAlignment="1" applyProtection="1">
      <alignment vertical="center"/>
      <protection locked="0"/>
    </xf>
    <xf numFmtId="165" fontId="43" fillId="0" borderId="6" xfId="4" applyNumberFormat="1" applyFont="1" applyFill="1" applyBorder="1" applyAlignment="1" applyProtection="1">
      <alignment vertical="center"/>
      <protection locked="0"/>
    </xf>
    <xf numFmtId="0" fontId="64" fillId="0" borderId="129" xfId="5" quotePrefix="1" applyFont="1" applyFill="1" applyBorder="1" applyAlignment="1">
      <alignment horizontal="center"/>
    </xf>
    <xf numFmtId="165" fontId="43" fillId="5" borderId="49" xfId="4" applyNumberFormat="1" applyFont="1" applyFill="1" applyBorder="1" applyAlignment="1" applyProtection="1">
      <alignment vertical="center"/>
      <protection locked="0"/>
    </xf>
    <xf numFmtId="165" fontId="43" fillId="0" borderId="49" xfId="4" applyNumberFormat="1" applyFont="1" applyFill="1" applyBorder="1" applyAlignment="1" applyProtection="1">
      <alignment vertical="center"/>
      <protection locked="0"/>
    </xf>
    <xf numFmtId="0" fontId="64" fillId="0" borderId="130" xfId="5" quotePrefix="1" applyFont="1" applyFill="1" applyBorder="1" applyAlignment="1">
      <alignment horizontal="center"/>
    </xf>
    <xf numFmtId="165" fontId="43" fillId="5" borderId="123" xfId="4" applyNumberFormat="1" applyFont="1" applyFill="1" applyBorder="1" applyAlignment="1" applyProtection="1">
      <alignment vertical="center"/>
      <protection locked="0"/>
    </xf>
    <xf numFmtId="165" fontId="43" fillId="5" borderId="7" xfId="4" applyNumberFormat="1" applyFont="1" applyFill="1" applyBorder="1" applyAlignment="1" applyProtection="1">
      <alignment vertical="center"/>
      <protection locked="0"/>
    </xf>
    <xf numFmtId="165" fontId="43" fillId="0" borderId="7" xfId="4" applyNumberFormat="1" applyFont="1" applyFill="1" applyBorder="1" applyAlignment="1" applyProtection="1">
      <alignment vertical="center"/>
      <protection locked="0"/>
    </xf>
    <xf numFmtId="165" fontId="43" fillId="5" borderId="92" xfId="4" applyNumberFormat="1" applyFont="1" applyFill="1" applyBorder="1" applyAlignment="1" applyProtection="1">
      <alignment vertical="center"/>
      <protection locked="0"/>
    </xf>
    <xf numFmtId="165" fontId="43" fillId="0" borderId="92" xfId="4" applyNumberFormat="1" applyFont="1" applyFill="1" applyBorder="1" applyAlignment="1" applyProtection="1">
      <alignment vertical="center"/>
      <protection locked="0"/>
    </xf>
    <xf numFmtId="165" fontId="43" fillId="5" borderId="52" xfId="4" applyNumberFormat="1" applyFont="1" applyFill="1" applyBorder="1" applyAlignment="1" applyProtection="1">
      <alignment vertical="center"/>
      <protection locked="0"/>
    </xf>
    <xf numFmtId="165" fontId="43" fillId="0" borderId="52" xfId="4" applyNumberFormat="1" applyFont="1" applyFill="1" applyBorder="1" applyAlignment="1" applyProtection="1">
      <alignment vertical="center"/>
      <protection locked="0"/>
    </xf>
    <xf numFmtId="165" fontId="43" fillId="0" borderId="133" xfId="4" applyNumberFormat="1" applyFont="1" applyFill="1" applyBorder="1" applyAlignment="1" applyProtection="1">
      <alignment vertical="center"/>
      <protection locked="0"/>
    </xf>
    <xf numFmtId="165" fontId="43" fillId="0" borderId="136" xfId="4" applyNumberFormat="1" applyFont="1" applyFill="1" applyBorder="1" applyAlignment="1" applyProtection="1">
      <alignment vertical="center"/>
      <protection locked="0"/>
    </xf>
    <xf numFmtId="165" fontId="34" fillId="8" borderId="137" xfId="4" applyNumberFormat="1" applyFont="1" applyFill="1" applyBorder="1" applyAlignment="1" applyProtection="1">
      <alignment vertical="center"/>
      <protection locked="0"/>
    </xf>
    <xf numFmtId="0" fontId="14" fillId="0" borderId="138" xfId="7" applyFont="1" applyFill="1" applyBorder="1" applyAlignment="1" applyProtection="1">
      <alignment horizontal="right" vertical="center"/>
      <protection hidden="1"/>
    </xf>
    <xf numFmtId="0" fontId="65" fillId="0" borderId="139" xfId="5" applyFont="1" applyFill="1" applyBorder="1" applyAlignment="1">
      <alignment horizontal="center"/>
    </xf>
    <xf numFmtId="0" fontId="55" fillId="0" borderId="0" xfId="5" applyFont="1" applyFill="1"/>
    <xf numFmtId="0" fontId="15" fillId="0" borderId="140" xfId="7" applyFont="1" applyFill="1" applyBorder="1" applyAlignment="1" applyProtection="1">
      <alignment horizontal="center" vertical="center"/>
      <protection hidden="1"/>
    </xf>
    <xf numFmtId="165" fontId="33" fillId="5" borderId="87" xfId="4" applyNumberFormat="1" applyFont="1" applyFill="1" applyBorder="1" applyAlignment="1" applyProtection="1">
      <alignment vertical="center"/>
    </xf>
    <xf numFmtId="165" fontId="33" fillId="0" borderId="87" xfId="4" applyNumberFormat="1" applyFont="1" applyFill="1" applyBorder="1" applyAlignment="1" applyProtection="1">
      <alignment vertical="center"/>
    </xf>
    <xf numFmtId="165" fontId="33" fillId="5" borderId="141" xfId="4" applyNumberFormat="1" applyFont="1" applyFill="1" applyBorder="1" applyAlignment="1" applyProtection="1">
      <alignment vertical="center"/>
    </xf>
    <xf numFmtId="165" fontId="33" fillId="0" borderId="142" xfId="4" applyNumberFormat="1" applyFont="1" applyFill="1" applyBorder="1" applyAlignment="1" applyProtection="1">
      <alignment vertical="center"/>
    </xf>
    <xf numFmtId="165" fontId="33" fillId="5" borderId="52" xfId="4" applyNumberFormat="1" applyFont="1" applyFill="1" applyBorder="1" applyAlignment="1" applyProtection="1">
      <alignment vertical="center"/>
    </xf>
    <xf numFmtId="165" fontId="33" fillId="0" borderId="52" xfId="4" applyNumberFormat="1" applyFont="1" applyFill="1" applyBorder="1" applyAlignment="1" applyProtection="1">
      <alignment vertical="center"/>
    </xf>
    <xf numFmtId="165" fontId="33" fillId="5" borderId="143" xfId="4" applyNumberFormat="1" applyFont="1" applyFill="1" applyBorder="1" applyAlignment="1" applyProtection="1">
      <alignment vertical="center"/>
    </xf>
    <xf numFmtId="165" fontId="33" fillId="5" borderId="57" xfId="4" applyNumberFormat="1" applyFont="1" applyFill="1" applyBorder="1" applyAlignment="1" applyProtection="1">
      <alignment vertical="center"/>
    </xf>
    <xf numFmtId="165" fontId="33" fillId="0" borderId="57" xfId="4" applyNumberFormat="1" applyFont="1" applyFill="1" applyBorder="1" applyAlignment="1" applyProtection="1">
      <alignment vertical="center"/>
    </xf>
    <xf numFmtId="165" fontId="43" fillId="0" borderId="123" xfId="4" applyNumberFormat="1" applyFont="1" applyFill="1" applyBorder="1" applyAlignment="1" applyProtection="1">
      <alignment vertical="center"/>
      <protection locked="0"/>
    </xf>
    <xf numFmtId="165" fontId="33" fillId="0" borderId="141" xfId="4" applyNumberFormat="1" applyFont="1" applyFill="1" applyBorder="1" applyAlignment="1" applyProtection="1">
      <alignment vertical="center"/>
    </xf>
    <xf numFmtId="165" fontId="33" fillId="0" borderId="143" xfId="4" applyNumberFormat="1" applyFont="1" applyFill="1" applyBorder="1" applyAlignment="1" applyProtection="1">
      <alignment vertical="center"/>
    </xf>
    <xf numFmtId="165" fontId="34" fillId="5" borderId="144" xfId="4" applyNumberFormat="1" applyFont="1" applyFill="1" applyBorder="1" applyAlignment="1" applyProtection="1">
      <alignment vertical="center"/>
      <protection locked="0"/>
    </xf>
    <xf numFmtId="165" fontId="34" fillId="5" borderId="27" xfId="4" applyNumberFormat="1" applyFont="1" applyFill="1" applyBorder="1" applyAlignment="1" applyProtection="1">
      <alignment vertical="center"/>
      <protection locked="0"/>
    </xf>
    <xf numFmtId="165" fontId="34" fillId="8" borderId="143" xfId="4" applyNumberFormat="1" applyFont="1" applyFill="1" applyBorder="1" applyAlignment="1" applyProtection="1">
      <alignment vertical="center"/>
      <protection locked="0"/>
    </xf>
    <xf numFmtId="165" fontId="33" fillId="5" borderId="145" xfId="4" applyNumberFormat="1" applyFont="1" applyFill="1" applyBorder="1" applyAlignment="1" applyProtection="1">
      <alignment vertical="center"/>
    </xf>
    <xf numFmtId="165" fontId="43" fillId="5" borderId="95" xfId="4" applyNumberFormat="1" applyFont="1" applyFill="1" applyBorder="1" applyAlignment="1" applyProtection="1">
      <alignment vertical="center"/>
      <protection locked="0"/>
    </xf>
    <xf numFmtId="165" fontId="43" fillId="5" borderId="27" xfId="4" applyNumberFormat="1" applyFont="1" applyFill="1" applyBorder="1" applyAlignment="1" applyProtection="1">
      <alignment vertical="center"/>
      <protection locked="0"/>
    </xf>
    <xf numFmtId="165" fontId="34" fillId="5" borderId="95" xfId="4" applyNumberFormat="1" applyFont="1" applyFill="1" applyBorder="1" applyAlignment="1" applyProtection="1">
      <alignment vertical="center"/>
      <protection locked="0"/>
    </xf>
    <xf numFmtId="165" fontId="43" fillId="5" borderId="26" xfId="4" applyNumberFormat="1" applyFont="1" applyFill="1" applyBorder="1" applyAlignment="1" applyProtection="1">
      <alignment vertical="center"/>
      <protection locked="0"/>
    </xf>
    <xf numFmtId="165" fontId="43" fillId="5" borderId="28" xfId="4" applyNumberFormat="1" applyFont="1" applyFill="1" applyBorder="1" applyAlignment="1" applyProtection="1">
      <alignment vertical="center"/>
      <protection locked="0"/>
    </xf>
    <xf numFmtId="165" fontId="33" fillId="5" borderId="28" xfId="4" applyNumberFormat="1" applyFont="1" applyFill="1" applyBorder="1" applyAlignment="1" applyProtection="1">
      <alignment vertical="center"/>
    </xf>
    <xf numFmtId="165" fontId="34" fillId="8" borderId="44" xfId="4" applyNumberFormat="1" applyFont="1" applyFill="1" applyBorder="1" applyAlignment="1" applyProtection="1">
      <alignment vertical="center"/>
      <protection locked="0"/>
    </xf>
    <xf numFmtId="165" fontId="34" fillId="5" borderId="146" xfId="4" applyNumberFormat="1" applyFont="1" applyFill="1" applyBorder="1" applyAlignment="1" applyProtection="1">
      <alignment vertical="center"/>
      <protection locked="0"/>
    </xf>
    <xf numFmtId="165" fontId="33" fillId="5" borderId="142" xfId="4" applyNumberFormat="1" applyFont="1" applyFill="1" applyBorder="1" applyAlignment="1" applyProtection="1">
      <alignment vertical="center"/>
    </xf>
    <xf numFmtId="165" fontId="34" fillId="5" borderId="147" xfId="4" applyNumberFormat="1" applyFont="1" applyFill="1" applyBorder="1" applyAlignment="1" applyProtection="1">
      <alignment vertical="center"/>
      <protection locked="0"/>
    </xf>
    <xf numFmtId="165" fontId="34" fillId="5" borderId="148" xfId="4" applyNumberFormat="1" applyFont="1" applyFill="1" applyBorder="1" applyAlignment="1" applyProtection="1">
      <alignment vertical="center"/>
      <protection locked="0"/>
    </xf>
    <xf numFmtId="165" fontId="34" fillId="5" borderId="149" xfId="4" applyNumberFormat="1" applyFont="1" applyFill="1" applyBorder="1" applyAlignment="1" applyProtection="1">
      <alignment vertical="center"/>
      <protection locked="0"/>
    </xf>
    <xf numFmtId="165" fontId="34" fillId="8" borderId="150" xfId="4" applyNumberFormat="1" applyFont="1" applyFill="1" applyBorder="1" applyAlignment="1" applyProtection="1">
      <alignment vertical="center"/>
      <protection locked="0"/>
    </xf>
    <xf numFmtId="165" fontId="33" fillId="5" borderId="151" xfId="4" applyNumberFormat="1" applyFont="1" applyFill="1" applyBorder="1" applyAlignment="1" applyProtection="1">
      <alignment vertical="center"/>
    </xf>
    <xf numFmtId="165" fontId="43" fillId="5" borderId="152" xfId="4" applyNumberFormat="1" applyFont="1" applyFill="1" applyBorder="1" applyAlignment="1" applyProtection="1">
      <alignment vertical="center"/>
      <protection locked="0"/>
    </xf>
    <xf numFmtId="165" fontId="43" fillId="5" borderId="148" xfId="4" applyNumberFormat="1" applyFont="1" applyFill="1" applyBorder="1" applyAlignment="1" applyProtection="1">
      <alignment vertical="center"/>
      <protection locked="0"/>
    </xf>
    <xf numFmtId="165" fontId="43" fillId="5" borderId="149" xfId="4" applyNumberFormat="1" applyFont="1" applyFill="1" applyBorder="1" applyAlignment="1" applyProtection="1">
      <alignment vertical="center"/>
      <protection locked="0"/>
    </xf>
    <xf numFmtId="165" fontId="34" fillId="5" borderId="152" xfId="4" applyNumberFormat="1" applyFont="1" applyFill="1" applyBorder="1" applyAlignment="1" applyProtection="1">
      <alignment vertical="center"/>
      <protection locked="0"/>
    </xf>
    <xf numFmtId="165" fontId="34" fillId="5" borderId="133" xfId="4" applyNumberFormat="1" applyFont="1" applyFill="1" applyBorder="1" applyAlignment="1" applyProtection="1">
      <alignment vertical="center"/>
      <protection locked="0"/>
    </xf>
    <xf numFmtId="165" fontId="33" fillId="5" borderId="153" xfId="4" applyNumberFormat="1" applyFont="1" applyFill="1" applyBorder="1" applyAlignment="1" applyProtection="1">
      <alignment vertical="center"/>
    </xf>
    <xf numFmtId="165" fontId="43" fillId="5" borderId="136" xfId="4" applyNumberFormat="1" applyFont="1" applyFill="1" applyBorder="1" applyAlignment="1" applyProtection="1">
      <alignment vertical="center"/>
      <protection locked="0"/>
    </xf>
    <xf numFmtId="165" fontId="43" fillId="5" borderId="133" xfId="4" applyNumberFormat="1" applyFont="1" applyFill="1" applyBorder="1" applyAlignment="1" applyProtection="1">
      <alignment vertical="center"/>
      <protection locked="0"/>
    </xf>
    <xf numFmtId="165" fontId="33" fillId="5" borderId="133" xfId="4" applyNumberFormat="1" applyFont="1" applyFill="1" applyBorder="1" applyAlignment="1" applyProtection="1">
      <alignment vertical="center"/>
    </xf>
    <xf numFmtId="165" fontId="33" fillId="5" borderId="150" xfId="4" applyNumberFormat="1" applyFont="1" applyFill="1" applyBorder="1" applyAlignment="1" applyProtection="1">
      <alignment vertical="center"/>
    </xf>
    <xf numFmtId="165" fontId="34" fillId="8" borderId="154" xfId="4" applyNumberFormat="1" applyFont="1" applyFill="1" applyBorder="1" applyAlignment="1" applyProtection="1">
      <alignment vertical="center"/>
      <protection locked="0"/>
    </xf>
    <xf numFmtId="165" fontId="50" fillId="5" borderId="155" xfId="4" applyNumberFormat="1" applyFont="1" applyFill="1" applyBorder="1" applyAlignment="1" applyProtection="1">
      <alignment vertical="center"/>
    </xf>
    <xf numFmtId="165" fontId="50" fillId="5" borderId="156" xfId="4" applyNumberFormat="1" applyFont="1" applyFill="1" applyBorder="1" applyAlignment="1" applyProtection="1">
      <alignment vertical="center"/>
    </xf>
    <xf numFmtId="165" fontId="52" fillId="8" borderId="157" xfId="4" applyNumberFormat="1" applyFont="1" applyFill="1" applyBorder="1" applyAlignment="1" applyProtection="1">
      <alignment vertical="center"/>
      <protection locked="0"/>
    </xf>
    <xf numFmtId="165" fontId="52" fillId="8" borderId="158" xfId="4" applyNumberFormat="1" applyFont="1" applyFill="1" applyBorder="1" applyAlignment="1" applyProtection="1">
      <alignment vertical="center"/>
      <protection locked="0"/>
    </xf>
    <xf numFmtId="165" fontId="52" fillId="8" borderId="156" xfId="4" applyNumberFormat="1" applyFont="1" applyFill="1" applyBorder="1" applyAlignment="1" applyProtection="1">
      <alignment vertical="center"/>
      <protection locked="0"/>
    </xf>
    <xf numFmtId="165" fontId="52" fillId="0" borderId="159" xfId="4" applyNumberFormat="1" applyFont="1" applyFill="1" applyBorder="1" applyAlignment="1" applyProtection="1">
      <alignment vertical="center"/>
      <protection locked="0"/>
    </xf>
    <xf numFmtId="0" fontId="33" fillId="0" borderId="160" xfId="7" applyFont="1" applyFill="1" applyBorder="1" applyAlignment="1">
      <alignment horizontal="center" vertical="top" wrapText="1"/>
    </xf>
    <xf numFmtId="0" fontId="72" fillId="0" borderId="161" xfId="5" applyFont="1" applyFill="1" applyBorder="1" applyAlignment="1">
      <alignment horizontal="center" wrapText="1"/>
    </xf>
    <xf numFmtId="165" fontId="34" fillId="0" borderId="144" xfId="4" applyNumberFormat="1" applyFont="1" applyFill="1" applyBorder="1" applyAlignment="1" applyProtection="1">
      <alignment vertical="center"/>
      <protection locked="0"/>
    </xf>
    <xf numFmtId="165" fontId="34" fillId="0" borderId="27" xfId="4" applyNumberFormat="1" applyFont="1" applyFill="1" applyBorder="1" applyAlignment="1" applyProtection="1">
      <alignment vertical="center"/>
      <protection locked="0"/>
    </xf>
    <xf numFmtId="165" fontId="34" fillId="0" borderId="123" xfId="4" applyNumberFormat="1" applyFont="1" applyFill="1" applyBorder="1" applyAlignment="1" applyProtection="1">
      <alignment vertical="center"/>
      <protection locked="0"/>
    </xf>
    <xf numFmtId="165" fontId="33" fillId="0" borderId="145" xfId="4" applyNumberFormat="1" applyFont="1" applyFill="1" applyBorder="1" applyAlignment="1" applyProtection="1">
      <alignment vertical="center"/>
    </xf>
    <xf numFmtId="165" fontId="43" fillId="0" borderId="95" xfId="4" applyNumberFormat="1" applyFont="1" applyFill="1" applyBorder="1" applyAlignment="1" applyProtection="1">
      <alignment vertical="center"/>
      <protection locked="0"/>
    </xf>
    <xf numFmtId="165" fontId="43" fillId="0" borderId="27" xfId="4" applyNumberFormat="1" applyFont="1" applyFill="1" applyBorder="1" applyAlignment="1" applyProtection="1">
      <alignment vertical="center"/>
      <protection locked="0"/>
    </xf>
    <xf numFmtId="165" fontId="34" fillId="0" borderId="95" xfId="4" applyNumberFormat="1" applyFont="1" applyFill="1" applyBorder="1" applyAlignment="1" applyProtection="1">
      <alignment vertical="center"/>
      <protection locked="0"/>
    </xf>
    <xf numFmtId="165" fontId="34" fillId="0" borderId="28" xfId="4" applyNumberFormat="1" applyFont="1" applyFill="1" applyBorder="1" applyAlignment="1" applyProtection="1">
      <alignment vertical="center"/>
      <protection locked="0"/>
    </xf>
    <xf numFmtId="165" fontId="43" fillId="0" borderId="26" xfId="4" applyNumberFormat="1" applyFont="1" applyFill="1" applyBorder="1" applyAlignment="1" applyProtection="1">
      <alignment vertical="center"/>
      <protection locked="0"/>
    </xf>
    <xf numFmtId="165" fontId="43" fillId="0" borderId="28" xfId="4" applyNumberFormat="1" applyFont="1" applyFill="1" applyBorder="1" applyAlignment="1" applyProtection="1">
      <alignment vertical="center"/>
      <protection locked="0"/>
    </xf>
    <xf numFmtId="165" fontId="33" fillId="0" borderId="28" xfId="4" applyNumberFormat="1" applyFont="1" applyFill="1" applyBorder="1" applyAlignment="1" applyProtection="1">
      <alignment vertical="center"/>
    </xf>
    <xf numFmtId="165" fontId="50" fillId="0" borderId="159" xfId="4" applyNumberFormat="1" applyFont="1" applyFill="1" applyBorder="1" applyAlignment="1" applyProtection="1">
      <alignment vertical="center"/>
    </xf>
    <xf numFmtId="165" fontId="34" fillId="0" borderId="146" xfId="4" applyNumberFormat="1" applyFont="1" applyFill="1" applyBorder="1" applyAlignment="1" applyProtection="1">
      <alignment vertical="center"/>
      <protection locked="0"/>
    </xf>
    <xf numFmtId="165" fontId="52" fillId="0" borderId="162" xfId="4" applyNumberFormat="1" applyFont="1" applyFill="1" applyBorder="1" applyAlignment="1" applyProtection="1">
      <alignment vertical="center"/>
      <protection locked="0"/>
    </xf>
    <xf numFmtId="165" fontId="50" fillId="0" borderId="162" xfId="4" applyNumberFormat="1" applyFont="1" applyFill="1" applyBorder="1" applyAlignment="1" applyProtection="1">
      <alignment vertical="center"/>
    </xf>
    <xf numFmtId="10" fontId="6" fillId="0" borderId="116" xfId="11" applyNumberFormat="1" applyFont="1" applyFill="1" applyBorder="1" applyAlignment="1" applyProtection="1">
      <alignment horizontal="center" vertical="center" wrapText="1"/>
    </xf>
    <xf numFmtId="165" fontId="34" fillId="0" borderId="148" xfId="4" applyNumberFormat="1" applyFont="1" applyFill="1" applyBorder="1" applyAlignment="1" applyProtection="1">
      <alignment vertical="center"/>
      <protection locked="0"/>
    </xf>
    <xf numFmtId="165" fontId="34" fillId="0" borderId="149" xfId="4" applyNumberFormat="1" applyFont="1" applyFill="1" applyBorder="1" applyAlignment="1" applyProtection="1">
      <alignment vertical="center"/>
      <protection locked="0"/>
    </xf>
    <xf numFmtId="165" fontId="33" fillId="0" borderId="151" xfId="4" applyNumberFormat="1" applyFont="1" applyFill="1" applyBorder="1" applyAlignment="1" applyProtection="1">
      <alignment vertical="center"/>
    </xf>
    <xf numFmtId="165" fontId="43" fillId="0" borderId="152" xfId="4" applyNumberFormat="1" applyFont="1" applyFill="1" applyBorder="1" applyAlignment="1" applyProtection="1">
      <alignment vertical="center"/>
      <protection locked="0"/>
    </xf>
    <xf numFmtId="165" fontId="43" fillId="0" borderId="148" xfId="4" applyNumberFormat="1" applyFont="1" applyFill="1" applyBorder="1" applyAlignment="1" applyProtection="1">
      <alignment vertical="center"/>
      <protection locked="0"/>
    </xf>
    <xf numFmtId="165" fontId="43" fillId="0" borderId="149" xfId="4" applyNumberFormat="1" applyFont="1" applyFill="1" applyBorder="1" applyAlignment="1" applyProtection="1">
      <alignment vertical="center"/>
      <protection locked="0"/>
    </xf>
    <xf numFmtId="165" fontId="34" fillId="0" borderId="152" xfId="4" applyNumberFormat="1" applyFont="1" applyFill="1" applyBorder="1" applyAlignment="1" applyProtection="1">
      <alignment vertical="center"/>
      <protection locked="0"/>
    </xf>
    <xf numFmtId="165" fontId="33" fillId="0" borderId="153" xfId="4" applyNumberFormat="1" applyFont="1" applyFill="1" applyBorder="1" applyAlignment="1" applyProtection="1">
      <alignment vertical="center"/>
    </xf>
    <xf numFmtId="165" fontId="33" fillId="0" borderId="133" xfId="4" applyNumberFormat="1" applyFont="1" applyFill="1" applyBorder="1" applyAlignment="1" applyProtection="1">
      <alignment vertical="center"/>
    </xf>
    <xf numFmtId="165" fontId="33" fillId="0" borderId="150" xfId="4" applyNumberFormat="1" applyFont="1" applyFill="1" applyBorder="1" applyAlignment="1" applyProtection="1">
      <alignment vertical="center"/>
    </xf>
    <xf numFmtId="165" fontId="52" fillId="0" borderId="156" xfId="4" applyNumberFormat="1" applyFont="1" applyFill="1" applyBorder="1" applyAlignment="1" applyProtection="1">
      <alignment vertical="center"/>
      <protection locked="0"/>
    </xf>
    <xf numFmtId="165" fontId="50" fillId="0" borderId="156" xfId="4" applyNumberFormat="1" applyFont="1" applyFill="1" applyBorder="1" applyAlignment="1" applyProtection="1">
      <alignment vertical="center"/>
    </xf>
    <xf numFmtId="0" fontId="56" fillId="9" borderId="163" xfId="3" applyNumberFormat="1" applyFont="1" applyFill="1" applyBorder="1" applyAlignment="1" applyProtection="1">
      <alignment horizontal="center"/>
      <protection locked="0"/>
    </xf>
    <xf numFmtId="0" fontId="56" fillId="9" borderId="92" xfId="3" applyNumberFormat="1" applyFont="1" applyFill="1" applyBorder="1" applyAlignment="1" applyProtection="1">
      <alignment horizontal="center"/>
      <protection locked="0"/>
    </xf>
    <xf numFmtId="44" fontId="56" fillId="9" borderId="92" xfId="3" applyNumberFormat="1" applyFont="1" applyFill="1" applyBorder="1" applyAlignment="1" applyProtection="1">
      <alignment horizontal="center"/>
      <protection locked="0"/>
    </xf>
    <xf numFmtId="0" fontId="56" fillId="9" borderId="164" xfId="3" applyNumberFormat="1" applyFont="1" applyFill="1" applyBorder="1" applyAlignment="1" applyProtection="1">
      <alignment horizontal="center"/>
      <protection locked="0"/>
    </xf>
    <xf numFmtId="43" fontId="24" fillId="9" borderId="165" xfId="3" applyNumberFormat="1" applyFont="1" applyFill="1" applyBorder="1" applyProtection="1">
      <protection locked="0"/>
    </xf>
    <xf numFmtId="43" fontId="24" fillId="9" borderId="164" xfId="3" applyNumberFormat="1" applyFont="1" applyFill="1" applyBorder="1" applyProtection="1">
      <protection locked="0"/>
    </xf>
    <xf numFmtId="0" fontId="2" fillId="0" borderId="102" xfId="0" applyFont="1" applyBorder="1" applyProtection="1">
      <protection hidden="1"/>
    </xf>
    <xf numFmtId="42" fontId="24" fillId="0" borderId="166" xfId="3" applyNumberFormat="1" applyFont="1" applyFill="1" applyBorder="1" applyProtection="1">
      <protection locked="0"/>
    </xf>
    <xf numFmtId="42" fontId="24" fillId="0" borderId="46" xfId="3" applyNumberFormat="1" applyFont="1" applyFill="1" applyBorder="1" applyProtection="1">
      <protection locked="0"/>
    </xf>
    <xf numFmtId="42" fontId="25" fillId="0" borderId="46" xfId="3" applyNumberFormat="1" applyFont="1" applyFill="1" applyBorder="1" applyProtection="1"/>
    <xf numFmtId="42" fontId="25" fillId="0" borderId="167" xfId="3" applyNumberFormat="1" applyFont="1" applyFill="1" applyBorder="1" applyProtection="1"/>
    <xf numFmtId="0" fontId="17" fillId="0" borderId="168" xfId="0" applyFont="1" applyBorder="1" applyProtection="1">
      <protection hidden="1"/>
    </xf>
    <xf numFmtId="0" fontId="2" fillId="0" borderId="31" xfId="0" applyFont="1" applyBorder="1" applyProtection="1">
      <protection hidden="1"/>
    </xf>
    <xf numFmtId="0" fontId="56" fillId="0" borderId="31" xfId="0" applyFont="1" applyBorder="1" applyAlignment="1" applyProtection="1">
      <alignment horizontal="center"/>
      <protection hidden="1"/>
    </xf>
    <xf numFmtId="9" fontId="56" fillId="6" borderId="103" xfId="9" applyFont="1" applyFill="1" applyBorder="1" applyAlignment="1" applyProtection="1">
      <alignment horizontal="center"/>
    </xf>
    <xf numFmtId="9" fontId="57" fillId="6" borderId="103" xfId="9" applyFont="1" applyFill="1" applyBorder="1" applyAlignment="1" applyProtection="1">
      <alignment horizontal="center"/>
    </xf>
    <xf numFmtId="9" fontId="56" fillId="6" borderId="169" xfId="9" applyFont="1" applyFill="1" applyBorder="1" applyAlignment="1" applyProtection="1">
      <alignment horizontal="center"/>
    </xf>
    <xf numFmtId="9" fontId="57" fillId="6" borderId="169" xfId="9" applyFont="1" applyFill="1" applyBorder="1" applyAlignment="1" applyProtection="1">
      <alignment horizontal="center"/>
    </xf>
    <xf numFmtId="9" fontId="56" fillId="0" borderId="6" xfId="9" applyFont="1" applyFill="1" applyBorder="1" applyAlignment="1" applyProtection="1">
      <alignment horizontal="center"/>
    </xf>
    <xf numFmtId="9" fontId="57" fillId="0" borderId="6" xfId="9" applyFont="1" applyFill="1" applyBorder="1" applyAlignment="1" applyProtection="1">
      <alignment horizontal="center"/>
    </xf>
    <xf numFmtId="9" fontId="57" fillId="0" borderId="162" xfId="9" applyFont="1" applyFill="1" applyBorder="1" applyAlignment="1" applyProtection="1">
      <alignment horizontal="center"/>
    </xf>
    <xf numFmtId="9" fontId="56" fillId="0" borderId="42" xfId="3" applyNumberFormat="1" applyFont="1" applyFill="1" applyBorder="1" applyAlignment="1" applyProtection="1">
      <alignment horizontal="center"/>
    </xf>
    <xf numFmtId="9" fontId="57" fillId="0" borderId="42" xfId="3" applyNumberFormat="1" applyFont="1" applyFill="1" applyBorder="1" applyAlignment="1" applyProtection="1">
      <alignment horizontal="center"/>
    </xf>
    <xf numFmtId="9" fontId="56" fillId="0" borderId="170" xfId="9" applyFont="1" applyFill="1" applyBorder="1" applyAlignment="1" applyProtection="1">
      <alignment horizontal="center"/>
    </xf>
    <xf numFmtId="9" fontId="57" fillId="0" borderId="170" xfId="9" applyFont="1" applyFill="1" applyBorder="1" applyAlignment="1" applyProtection="1">
      <alignment horizontal="center"/>
    </xf>
    <xf numFmtId="9" fontId="74" fillId="5" borderId="32" xfId="9" applyFont="1" applyFill="1" applyBorder="1" applyAlignment="1">
      <alignment horizontal="center"/>
    </xf>
    <xf numFmtId="9" fontId="74" fillId="5" borderId="49" xfId="9" applyFont="1" applyFill="1" applyBorder="1" applyAlignment="1">
      <alignment horizontal="center"/>
    </xf>
    <xf numFmtId="9" fontId="74" fillId="5" borderId="112" xfId="9" applyFont="1" applyFill="1" applyBorder="1" applyAlignment="1">
      <alignment horizontal="center"/>
    </xf>
    <xf numFmtId="9" fontId="74" fillId="5" borderId="165" xfId="9" applyFont="1" applyFill="1" applyBorder="1" applyAlignment="1">
      <alignment horizontal="center"/>
    </xf>
    <xf numFmtId="165" fontId="60" fillId="5" borderId="32" xfId="3" applyNumberFormat="1" applyFont="1" applyFill="1" applyBorder="1"/>
    <xf numFmtId="165" fontId="60" fillId="5" borderId="49" xfId="3" applyNumberFormat="1" applyFont="1" applyFill="1" applyBorder="1"/>
    <xf numFmtId="165" fontId="60" fillId="5" borderId="112" xfId="3" applyNumberFormat="1" applyFont="1" applyFill="1" applyBorder="1"/>
    <xf numFmtId="165" fontId="60" fillId="0" borderId="33" xfId="3" applyNumberFormat="1" applyFont="1" applyFill="1" applyBorder="1"/>
    <xf numFmtId="165" fontId="60" fillId="0" borderId="27" xfId="3" applyNumberFormat="1" applyFont="1" applyBorder="1"/>
    <xf numFmtId="165" fontId="60" fillId="0" borderId="29" xfId="3" applyNumberFormat="1" applyFont="1" applyBorder="1"/>
    <xf numFmtId="9" fontId="74" fillId="5" borderId="92" xfId="9" applyFont="1" applyFill="1" applyBorder="1" applyAlignment="1">
      <alignment horizontal="center"/>
    </xf>
    <xf numFmtId="9" fontId="74" fillId="5" borderId="32" xfId="9" applyNumberFormat="1" applyFont="1" applyFill="1" applyBorder="1" applyAlignment="1">
      <alignment horizontal="center"/>
    </xf>
    <xf numFmtId="9" fontId="74" fillId="0" borderId="32" xfId="9" applyFont="1" applyFill="1" applyBorder="1" applyAlignment="1">
      <alignment horizontal="center"/>
    </xf>
    <xf numFmtId="9" fontId="74" fillId="0" borderId="49" xfId="9" applyFont="1" applyFill="1" applyBorder="1" applyAlignment="1">
      <alignment horizontal="center"/>
    </xf>
    <xf numFmtId="9" fontId="74" fillId="0" borderId="112" xfId="9" applyFont="1" applyFill="1" applyBorder="1" applyAlignment="1">
      <alignment horizontal="center"/>
    </xf>
    <xf numFmtId="10" fontId="25" fillId="0" borderId="51" xfId="11" applyNumberFormat="1" applyFont="1" applyFill="1" applyBorder="1" applyAlignment="1" applyProtection="1">
      <alignment horizontal="center" vertical="center"/>
    </xf>
    <xf numFmtId="165" fontId="35" fillId="0" borderId="46" xfId="4" applyNumberFormat="1" applyFont="1" applyFill="1" applyBorder="1" applyAlignment="1" applyProtection="1">
      <alignment vertical="center"/>
      <protection locked="0"/>
    </xf>
    <xf numFmtId="165" fontId="35" fillId="0" borderId="171" xfId="4" applyNumberFormat="1" applyFont="1" applyFill="1" applyBorder="1" applyAlignment="1" applyProtection="1">
      <alignment vertical="center"/>
      <protection locked="0"/>
    </xf>
    <xf numFmtId="165" fontId="35" fillId="0" borderId="172" xfId="4" applyNumberFormat="1" applyFont="1" applyFill="1" applyBorder="1" applyAlignment="1" applyProtection="1">
      <alignment vertical="center"/>
      <protection locked="0"/>
    </xf>
    <xf numFmtId="165" fontId="36" fillId="0" borderId="173" xfId="4" applyNumberFormat="1" applyFont="1" applyFill="1" applyBorder="1" applyAlignment="1" applyProtection="1">
      <alignment vertical="center"/>
      <protection locked="0"/>
    </xf>
    <xf numFmtId="0" fontId="55" fillId="5" borderId="116" xfId="5" applyFill="1" applyBorder="1"/>
    <xf numFmtId="10" fontId="57" fillId="5" borderId="116" xfId="11" applyNumberFormat="1" applyFont="1" applyFill="1" applyBorder="1" applyAlignment="1" applyProtection="1">
      <alignment horizontal="center" vertical="center"/>
    </xf>
    <xf numFmtId="9" fontId="56" fillId="5" borderId="49" xfId="10" applyNumberFormat="1" applyFont="1" applyFill="1" applyBorder="1" applyAlignment="1" applyProtection="1">
      <alignment horizontal="center" vertical="center"/>
      <protection locked="0"/>
    </xf>
    <xf numFmtId="9" fontId="56" fillId="5" borderId="54" xfId="10" applyNumberFormat="1" applyFont="1" applyFill="1" applyBorder="1" applyAlignment="1" applyProtection="1">
      <alignment horizontal="center" vertical="center"/>
      <protection locked="0"/>
    </xf>
    <xf numFmtId="9" fontId="57" fillId="5" borderId="56" xfId="10" applyNumberFormat="1" applyFont="1" applyFill="1" applyBorder="1" applyAlignment="1" applyProtection="1">
      <alignment horizontal="center" vertical="center"/>
      <protection locked="0"/>
    </xf>
    <xf numFmtId="9" fontId="56" fillId="5" borderId="148" xfId="10" applyNumberFormat="1" applyFont="1" applyFill="1" applyBorder="1" applyAlignment="1" applyProtection="1">
      <alignment horizontal="center" vertical="center"/>
      <protection locked="0"/>
    </xf>
    <xf numFmtId="9" fontId="56" fillId="5" borderId="174" xfId="10" applyNumberFormat="1" applyFont="1" applyFill="1" applyBorder="1" applyAlignment="1" applyProtection="1">
      <alignment horizontal="center" vertical="center"/>
      <protection locked="0"/>
    </xf>
    <xf numFmtId="9" fontId="57" fillId="5" borderId="175" xfId="10" applyNumberFormat="1" applyFont="1" applyFill="1" applyBorder="1" applyAlignment="1" applyProtection="1">
      <alignment horizontal="center" vertical="center"/>
      <protection locked="0"/>
    </xf>
    <xf numFmtId="9" fontId="56" fillId="0" borderId="49" xfId="10" applyNumberFormat="1" applyFont="1" applyFill="1" applyBorder="1" applyAlignment="1" applyProtection="1">
      <alignment horizontal="center" vertical="center"/>
      <protection locked="0"/>
    </xf>
    <xf numFmtId="9" fontId="56" fillId="0" borderId="54" xfId="10" applyNumberFormat="1" applyFont="1" applyFill="1" applyBorder="1" applyAlignment="1" applyProtection="1">
      <alignment horizontal="center" vertical="center"/>
      <protection locked="0"/>
    </xf>
    <xf numFmtId="9" fontId="57" fillId="0" borderId="56" xfId="10" applyNumberFormat="1" applyFont="1" applyFill="1" applyBorder="1" applyAlignment="1" applyProtection="1">
      <alignment horizontal="center" vertical="center"/>
      <protection locked="0"/>
    </xf>
    <xf numFmtId="0" fontId="33" fillId="5" borderId="116" xfId="7" applyFont="1" applyFill="1" applyBorder="1" applyAlignment="1">
      <alignment horizontal="center" vertical="center" wrapText="1"/>
    </xf>
    <xf numFmtId="9" fontId="56" fillId="0" borderId="176" xfId="10" applyNumberFormat="1" applyFont="1" applyFill="1" applyBorder="1" applyAlignment="1" applyProtection="1">
      <alignment horizontal="center" vertical="center"/>
      <protection locked="0"/>
    </xf>
    <xf numFmtId="9" fontId="56" fillId="0" borderId="177" xfId="10" applyNumberFormat="1" applyFont="1" applyFill="1" applyBorder="1" applyAlignment="1" applyProtection="1">
      <alignment horizontal="center" vertical="center"/>
      <protection locked="0"/>
    </xf>
    <xf numFmtId="9" fontId="57" fillId="0" borderId="178" xfId="10" applyNumberFormat="1" applyFont="1" applyFill="1" applyBorder="1" applyAlignment="1" applyProtection="1">
      <alignment horizontal="center" vertical="center"/>
      <protection locked="0"/>
    </xf>
    <xf numFmtId="42" fontId="15" fillId="10" borderId="6" xfId="3" applyNumberFormat="1" applyFont="1" applyFill="1" applyBorder="1" applyProtection="1"/>
    <xf numFmtId="42" fontId="15" fillId="10" borderId="12" xfId="3" applyNumberFormat="1" applyFont="1" applyFill="1" applyBorder="1" applyProtection="1"/>
    <xf numFmtId="42" fontId="15" fillId="10" borderId="52" xfId="3" applyNumberFormat="1" applyFont="1" applyFill="1" applyBorder="1" applyProtection="1"/>
    <xf numFmtId="42" fontId="15" fillId="10" borderId="179" xfId="3" applyNumberFormat="1" applyFont="1" applyFill="1" applyBorder="1" applyProtection="1"/>
    <xf numFmtId="42" fontId="15" fillId="6" borderId="6" xfId="1" applyNumberFormat="1" applyFont="1" applyFill="1" applyBorder="1" applyProtection="1">
      <protection locked="0"/>
    </xf>
    <xf numFmtId="42" fontId="15" fillId="0" borderId="6" xfId="1" applyNumberFormat="1" applyFont="1" applyFill="1" applyBorder="1" applyProtection="1">
      <protection locked="0"/>
    </xf>
    <xf numFmtId="42" fontId="16" fillId="0" borderId="146" xfId="3" applyNumberFormat="1" applyFont="1" applyFill="1" applyBorder="1" applyProtection="1">
      <protection locked="0"/>
    </xf>
    <xf numFmtId="42" fontId="15" fillId="0" borderId="49" xfId="3" applyNumberFormat="1" applyFont="1" applyFill="1" applyBorder="1" applyProtection="1">
      <protection locked="0"/>
    </xf>
    <xf numFmtId="0" fontId="0" fillId="0" borderId="0" xfId="0" applyProtection="1">
      <protection locked="0"/>
    </xf>
    <xf numFmtId="0" fontId="49" fillId="0" borderId="0" xfId="0" applyFont="1" applyProtection="1">
      <protection locked="0"/>
    </xf>
    <xf numFmtId="0" fontId="49" fillId="0" borderId="0" xfId="0" applyFont="1" applyAlignment="1" applyProtection="1">
      <alignment horizontal="center"/>
      <protection locked="0"/>
    </xf>
    <xf numFmtId="0" fontId="1" fillId="0" borderId="0" xfId="8" applyFill="1" applyBorder="1" applyProtection="1">
      <protection hidden="1"/>
    </xf>
    <xf numFmtId="0" fontId="30" fillId="0" borderId="0" xfId="8" applyFont="1" applyFill="1" applyAlignment="1">
      <alignment horizontal="center" vertical="center"/>
    </xf>
    <xf numFmtId="0" fontId="1" fillId="0" borderId="0" xfId="8" applyFill="1"/>
    <xf numFmtId="0" fontId="55" fillId="0" borderId="0" xfId="6" applyFill="1"/>
    <xf numFmtId="0" fontId="6" fillId="0" borderId="0" xfId="8" applyFont="1" applyFill="1" applyBorder="1"/>
    <xf numFmtId="0" fontId="6" fillId="0" borderId="10" xfId="8" applyFont="1" applyFill="1" applyBorder="1" applyAlignment="1">
      <alignment horizontal="right"/>
    </xf>
    <xf numFmtId="0" fontId="32" fillId="0" borderId="0" xfId="8" applyFont="1" applyFill="1" applyBorder="1"/>
    <xf numFmtId="0" fontId="1" fillId="0" borderId="0" xfId="8" applyFill="1" applyBorder="1"/>
    <xf numFmtId="0" fontId="1" fillId="0" borderId="39" xfId="8" applyFill="1" applyBorder="1"/>
    <xf numFmtId="0" fontId="1" fillId="0" borderId="0" xfId="8" applyFont="1" applyFill="1" applyBorder="1" applyAlignment="1">
      <alignment vertical="center"/>
    </xf>
    <xf numFmtId="0" fontId="1" fillId="0" borderId="39" xfId="8" applyFont="1" applyFill="1" applyBorder="1" applyAlignment="1">
      <alignment horizontal="center" vertical="center"/>
    </xf>
    <xf numFmtId="0" fontId="1" fillId="0" borderId="10" xfId="8" applyFill="1" applyBorder="1"/>
    <xf numFmtId="0" fontId="33" fillId="0" borderId="0" xfId="8" applyFont="1" applyFill="1" applyBorder="1" applyAlignment="1">
      <alignment horizontal="center"/>
    </xf>
    <xf numFmtId="0" fontId="1" fillId="0" borderId="0" xfId="8" applyFont="1" applyFill="1" applyBorder="1" applyAlignment="1">
      <alignment vertical="center" wrapText="1"/>
    </xf>
    <xf numFmtId="0" fontId="34" fillId="0" borderId="0" xfId="8" applyFont="1" applyFill="1" applyBorder="1"/>
    <xf numFmtId="0" fontId="34" fillId="0" borderId="39" xfId="8" applyFont="1" applyFill="1" applyBorder="1"/>
    <xf numFmtId="0" fontId="33" fillId="5" borderId="108" xfId="8" applyFont="1" applyFill="1" applyBorder="1" applyAlignment="1">
      <alignment horizontal="center" vertical="top" wrapText="1"/>
    </xf>
    <xf numFmtId="0" fontId="6" fillId="5" borderId="89" xfId="8" applyFont="1" applyFill="1" applyBorder="1" applyAlignment="1" applyProtection="1">
      <alignment horizontal="center" vertical="center"/>
      <protection hidden="1"/>
    </xf>
    <xf numFmtId="1" fontId="6" fillId="5" borderId="50" xfId="11" applyNumberFormat="1" applyFont="1" applyFill="1" applyBorder="1" applyAlignment="1" applyProtection="1">
      <alignment horizontal="center" vertical="center"/>
    </xf>
    <xf numFmtId="1" fontId="6" fillId="5" borderId="51" xfId="11" applyNumberFormat="1" applyFont="1" applyFill="1" applyBorder="1" applyAlignment="1" applyProtection="1">
      <alignment horizontal="center" vertical="center"/>
    </xf>
    <xf numFmtId="1" fontId="6" fillId="5" borderId="116" xfId="11" applyNumberFormat="1" applyFont="1" applyFill="1" applyBorder="1" applyAlignment="1" applyProtection="1">
      <alignment horizontal="center" vertical="center"/>
    </xf>
    <xf numFmtId="1" fontId="6" fillId="0" borderId="51" xfId="2" applyNumberFormat="1" applyFont="1" applyFill="1" applyBorder="1" applyAlignment="1" applyProtection="1">
      <alignment horizontal="center" vertical="center" wrapText="1"/>
    </xf>
    <xf numFmtId="1" fontId="6" fillId="0" borderId="50" xfId="4" applyNumberFormat="1" applyFont="1" applyFill="1" applyBorder="1" applyAlignment="1" applyProtection="1">
      <alignment horizontal="center" vertical="center" wrapText="1"/>
    </xf>
    <xf numFmtId="1" fontId="6" fillId="0" borderId="94" xfId="4" applyNumberFormat="1" applyFont="1" applyFill="1" applyBorder="1" applyAlignment="1" applyProtection="1">
      <alignment horizontal="center" vertical="center" wrapText="1"/>
    </xf>
    <xf numFmtId="0" fontId="33" fillId="0" borderId="0" xfId="8" applyFont="1" applyFill="1"/>
    <xf numFmtId="0" fontId="58" fillId="0" borderId="0" xfId="6" applyFont="1" applyFill="1"/>
    <xf numFmtId="0" fontId="1" fillId="5" borderId="11" xfId="8" applyFont="1" applyFill="1" applyBorder="1" applyAlignment="1" applyProtection="1">
      <alignment vertical="center"/>
      <protection hidden="1"/>
    </xf>
    <xf numFmtId="165" fontId="34" fillId="5" borderId="188" xfId="4" applyNumberFormat="1" applyFont="1" applyFill="1" applyBorder="1" applyAlignment="1" applyProtection="1">
      <alignment vertical="center"/>
      <protection locked="0"/>
    </xf>
    <xf numFmtId="165" fontId="34" fillId="0" borderId="42" xfId="4" applyNumberFormat="1" applyFont="1" applyFill="1" applyBorder="1" applyAlignment="1" applyProtection="1">
      <alignment vertical="center"/>
      <protection locked="0"/>
    </xf>
    <xf numFmtId="165" fontId="34" fillId="0" borderId="189" xfId="4" applyNumberFormat="1" applyFont="1" applyFill="1" applyBorder="1" applyAlignment="1" applyProtection="1">
      <alignment vertical="center"/>
      <protection locked="0"/>
    </xf>
    <xf numFmtId="0" fontId="34" fillId="0" borderId="0" xfId="8" applyFont="1" applyFill="1"/>
    <xf numFmtId="0" fontId="1" fillId="5" borderId="13" xfId="8" applyFont="1" applyFill="1" applyBorder="1" applyAlignment="1" applyProtection="1">
      <alignment vertical="center"/>
      <protection hidden="1"/>
    </xf>
    <xf numFmtId="165" fontId="34" fillId="0" borderId="46" xfId="4" applyNumberFormat="1" applyFont="1" applyFill="1" applyBorder="1" applyAlignment="1" applyProtection="1">
      <alignment vertical="center"/>
      <protection locked="0"/>
    </xf>
    <xf numFmtId="165" fontId="34" fillId="0" borderId="190" xfId="4" applyNumberFormat="1" applyFont="1" applyFill="1" applyBorder="1" applyAlignment="1" applyProtection="1">
      <alignment vertical="center"/>
      <protection locked="0"/>
    </xf>
    <xf numFmtId="165" fontId="53" fillId="0" borderId="0" xfId="8" applyNumberFormat="1" applyFont="1" applyFill="1"/>
    <xf numFmtId="165" fontId="34" fillId="0" borderId="176" xfId="4" applyNumberFormat="1" applyFont="1" applyFill="1" applyBorder="1" applyAlignment="1" applyProtection="1">
      <alignment vertical="center"/>
      <protection locked="0"/>
    </xf>
    <xf numFmtId="44" fontId="55" fillId="0" borderId="0" xfId="6" applyNumberFormat="1" applyFill="1"/>
    <xf numFmtId="165" fontId="55" fillId="0" borderId="0" xfId="6" applyNumberFormat="1" applyFill="1"/>
    <xf numFmtId="0" fontId="76" fillId="0" borderId="0" xfId="8" applyFont="1" applyFill="1" applyBorder="1" applyAlignment="1">
      <alignment horizontal="center"/>
    </xf>
    <xf numFmtId="0" fontId="77" fillId="5" borderId="13" xfId="8" applyFont="1" applyFill="1" applyBorder="1" applyAlignment="1" applyProtection="1">
      <alignment vertical="center"/>
      <protection hidden="1"/>
    </xf>
    <xf numFmtId="165" fontId="77" fillId="5" borderId="52" xfId="4" applyNumberFormat="1" applyFont="1" applyFill="1" applyBorder="1" applyAlignment="1" applyProtection="1">
      <alignment vertical="center"/>
      <protection locked="0"/>
    </xf>
    <xf numFmtId="165" fontId="77" fillId="5" borderId="191" xfId="4" applyNumberFormat="1" applyFont="1" applyFill="1" applyBorder="1" applyAlignment="1" applyProtection="1">
      <alignment vertical="center"/>
      <protection locked="0"/>
    </xf>
    <xf numFmtId="165" fontId="77" fillId="0" borderId="171" xfId="4" applyNumberFormat="1" applyFont="1" applyFill="1" applyBorder="1" applyAlignment="1" applyProtection="1">
      <alignment vertical="center"/>
      <protection locked="0"/>
    </xf>
    <xf numFmtId="165" fontId="77" fillId="0" borderId="192" xfId="4" applyNumberFormat="1" applyFont="1" applyFill="1" applyBorder="1" applyAlignment="1" applyProtection="1">
      <alignment vertical="center"/>
      <protection locked="0"/>
    </xf>
    <xf numFmtId="0" fontId="78" fillId="0" borderId="0" xfId="6" applyFont="1" applyFill="1"/>
    <xf numFmtId="0" fontId="6" fillId="5" borderId="91" xfId="8" applyFont="1" applyFill="1" applyBorder="1" applyAlignment="1" applyProtection="1">
      <alignment vertical="center"/>
      <protection hidden="1"/>
    </xf>
    <xf numFmtId="165" fontId="33" fillId="5" borderId="50" xfId="4" applyNumberFormat="1" applyFont="1" applyFill="1" applyBorder="1" applyAlignment="1" applyProtection="1">
      <alignment vertical="center"/>
      <protection locked="0"/>
    </xf>
    <xf numFmtId="165" fontId="33" fillId="0" borderId="51" xfId="4" applyNumberFormat="1" applyFont="1" applyFill="1" applyBorder="1" applyAlignment="1" applyProtection="1">
      <alignment vertical="center"/>
      <protection locked="0"/>
    </xf>
    <xf numFmtId="0" fontId="34" fillId="0" borderId="10" xfId="8" applyFont="1" applyFill="1" applyBorder="1"/>
    <xf numFmtId="165" fontId="34" fillId="0" borderId="0" xfId="8" applyNumberFormat="1" applyFont="1" applyFill="1" applyBorder="1"/>
    <xf numFmtId="0" fontId="34" fillId="0" borderId="34" xfId="8" applyFont="1" applyFill="1" applyBorder="1"/>
    <xf numFmtId="0" fontId="55" fillId="0" borderId="39" xfId="6" applyFill="1" applyBorder="1"/>
    <xf numFmtId="0" fontId="1" fillId="5" borderId="193" xfId="8" applyFont="1" applyFill="1" applyBorder="1" applyAlignment="1" applyProtection="1">
      <alignment vertical="center"/>
      <protection hidden="1"/>
    </xf>
    <xf numFmtId="165" fontId="34" fillId="5" borderId="194" xfId="4" applyNumberFormat="1" applyFont="1" applyFill="1" applyBorder="1" applyAlignment="1" applyProtection="1">
      <alignment vertical="center"/>
      <protection locked="0"/>
    </xf>
    <xf numFmtId="165" fontId="1" fillId="11" borderId="195" xfId="4" applyNumberFormat="1" applyFont="1" applyFill="1" applyBorder="1" applyAlignment="1" applyProtection="1">
      <alignment vertical="center"/>
      <protection locked="0"/>
    </xf>
    <xf numFmtId="165" fontId="1" fillId="11" borderId="196" xfId="4" applyNumberFormat="1" applyFont="1" applyFill="1" applyBorder="1" applyAlignment="1" applyProtection="1">
      <alignment vertical="center"/>
      <protection locked="0"/>
    </xf>
    <xf numFmtId="165" fontId="1" fillId="11" borderId="197" xfId="4" applyNumberFormat="1" applyFont="1" applyFill="1" applyBorder="1" applyAlignment="1" applyProtection="1">
      <alignment vertical="center"/>
      <protection locked="0"/>
    </xf>
    <xf numFmtId="0" fontId="1" fillId="5" borderId="198" xfId="8" applyFont="1" applyFill="1" applyBorder="1" applyAlignment="1" applyProtection="1">
      <alignment vertical="center"/>
      <protection hidden="1"/>
    </xf>
    <xf numFmtId="165" fontId="34" fillId="5" borderId="199" xfId="4" applyNumberFormat="1" applyFont="1" applyFill="1" applyBorder="1" applyAlignment="1" applyProtection="1">
      <alignment vertical="center"/>
      <protection locked="0"/>
    </xf>
    <xf numFmtId="165" fontId="34" fillId="5" borderId="200" xfId="4" applyNumberFormat="1" applyFont="1" applyFill="1" applyBorder="1" applyAlignment="1" applyProtection="1">
      <alignment vertical="center"/>
      <protection locked="0"/>
    </xf>
    <xf numFmtId="165" fontId="34" fillId="0" borderId="201" xfId="4" applyNumberFormat="1" applyFont="1" applyFill="1" applyBorder="1" applyAlignment="1" applyProtection="1">
      <alignment vertical="center"/>
      <protection locked="0"/>
    </xf>
    <xf numFmtId="0" fontId="50" fillId="0" borderId="0" xfId="8" applyFont="1" applyFill="1" applyBorder="1" applyAlignment="1">
      <alignment horizontal="center"/>
    </xf>
    <xf numFmtId="0" fontId="14" fillId="5" borderId="202" xfId="8" applyFont="1" applyFill="1" applyBorder="1" applyAlignment="1" applyProtection="1">
      <alignment vertical="center"/>
      <protection hidden="1"/>
    </xf>
    <xf numFmtId="165" fontId="50" fillId="5" borderId="203" xfId="4" applyNumberFormat="1" applyFont="1" applyFill="1" applyBorder="1" applyAlignment="1" applyProtection="1">
      <alignment vertical="center"/>
      <protection locked="0"/>
    </xf>
    <xf numFmtId="0" fontId="55" fillId="0" borderId="0" xfId="6"/>
    <xf numFmtId="0" fontId="55" fillId="0" borderId="0" xfId="6" applyBorder="1"/>
    <xf numFmtId="0" fontId="55" fillId="0" borderId="4" xfId="6" applyBorder="1"/>
    <xf numFmtId="0" fontId="58" fillId="0" borderId="0" xfId="6" applyFont="1"/>
    <xf numFmtId="165" fontId="55" fillId="0" borderId="0" xfId="6" applyNumberFormat="1"/>
    <xf numFmtId="0" fontId="55" fillId="0" borderId="0" xfId="6" applyFont="1"/>
    <xf numFmtId="165" fontId="50" fillId="0" borderId="203" xfId="4" applyNumberFormat="1" applyFont="1" applyFill="1" applyBorder="1" applyAlignment="1" applyProtection="1">
      <alignment vertical="center"/>
      <protection locked="0"/>
    </xf>
    <xf numFmtId="165" fontId="33" fillId="0" borderId="53" xfId="4" applyNumberFormat="1" applyFont="1" applyFill="1" applyBorder="1" applyAlignment="1" applyProtection="1">
      <alignment vertical="center"/>
      <protection locked="0"/>
    </xf>
    <xf numFmtId="165" fontId="34" fillId="0" borderId="204" xfId="4" applyNumberFormat="1" applyFont="1" applyFill="1" applyBorder="1" applyAlignment="1" applyProtection="1">
      <alignment vertical="center"/>
      <protection locked="0"/>
    </xf>
    <xf numFmtId="165" fontId="50" fillId="0" borderId="205" xfId="4" applyNumberFormat="1" applyFont="1" applyFill="1" applyBorder="1" applyAlignment="1" applyProtection="1">
      <alignment vertical="center"/>
      <protection locked="0"/>
    </xf>
    <xf numFmtId="0" fontId="6" fillId="5" borderId="10" xfId="8" applyFont="1" applyFill="1" applyBorder="1" applyAlignment="1" applyProtection="1">
      <alignment vertical="center"/>
      <protection hidden="1"/>
    </xf>
    <xf numFmtId="165" fontId="33" fillId="5" borderId="52" xfId="4" applyNumberFormat="1" applyFont="1" applyFill="1" applyBorder="1" applyAlignment="1" applyProtection="1">
      <alignment vertical="center"/>
      <protection locked="0"/>
    </xf>
    <xf numFmtId="165" fontId="33" fillId="0" borderId="171" xfId="4" applyNumberFormat="1" applyFont="1" applyFill="1" applyBorder="1" applyAlignment="1" applyProtection="1">
      <alignment vertical="center"/>
      <protection locked="0"/>
    </xf>
    <xf numFmtId="165" fontId="33" fillId="0" borderId="192" xfId="4" applyNumberFormat="1" applyFont="1" applyFill="1" applyBorder="1" applyAlignment="1" applyProtection="1">
      <alignment vertical="center"/>
      <protection locked="0"/>
    </xf>
    <xf numFmtId="165" fontId="58" fillId="0" borderId="0" xfId="6" applyNumberFormat="1" applyFont="1" applyFill="1"/>
    <xf numFmtId="0" fontId="14" fillId="0" borderId="180" xfId="0" applyFont="1" applyFill="1" applyBorder="1" applyAlignment="1" applyProtection="1">
      <alignment horizontal="center"/>
      <protection hidden="1"/>
    </xf>
    <xf numFmtId="0" fontId="14" fillId="0" borderId="181" xfId="0" applyFont="1" applyFill="1" applyBorder="1" applyAlignment="1" applyProtection="1">
      <alignment horizontal="center"/>
      <protection hidden="1"/>
    </xf>
    <xf numFmtId="0" fontId="14" fillId="0" borderId="182" xfId="0" applyFont="1" applyFill="1" applyBorder="1" applyAlignment="1" applyProtection="1">
      <alignment horizontal="center"/>
      <protection hidden="1"/>
    </xf>
    <xf numFmtId="0" fontId="12" fillId="6" borderId="91" xfId="0" applyFont="1" applyFill="1" applyBorder="1" applyAlignment="1" applyProtection="1">
      <alignment horizontal="center"/>
      <protection hidden="1"/>
    </xf>
    <xf numFmtId="0" fontId="12" fillId="6" borderId="34" xfId="0" applyFont="1" applyFill="1" applyBorder="1" applyAlignment="1" applyProtection="1">
      <alignment horizontal="center"/>
      <protection hidden="1"/>
    </xf>
    <xf numFmtId="0" fontId="12" fillId="6" borderId="53" xfId="0" applyFont="1" applyFill="1" applyBorder="1" applyAlignment="1" applyProtection="1">
      <alignment horizontal="center"/>
      <protection hidden="1"/>
    </xf>
    <xf numFmtId="0" fontId="6" fillId="0" borderId="91"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12" fillId="0" borderId="0" xfId="0" applyFont="1" applyBorder="1" applyAlignment="1" applyProtection="1">
      <alignment horizontal="left"/>
      <protection hidden="1"/>
    </xf>
    <xf numFmtId="0" fontId="14" fillId="6" borderId="180" xfId="0" applyFont="1" applyFill="1" applyBorder="1" applyAlignment="1" applyProtection="1">
      <alignment horizontal="center"/>
      <protection hidden="1"/>
    </xf>
    <xf numFmtId="0" fontId="14" fillId="6" borderId="181" xfId="0" applyFont="1" applyFill="1" applyBorder="1" applyAlignment="1" applyProtection="1">
      <alignment horizontal="center"/>
      <protection hidden="1"/>
    </xf>
    <xf numFmtId="0" fontId="14" fillId="6" borderId="182" xfId="0" applyFont="1" applyFill="1" applyBorder="1" applyAlignment="1" applyProtection="1">
      <alignment horizontal="center"/>
      <protection hidden="1"/>
    </xf>
    <xf numFmtId="0" fontId="14" fillId="6" borderId="91" xfId="0" applyFont="1" applyFill="1" applyBorder="1" applyAlignment="1" applyProtection="1">
      <alignment horizontal="center"/>
      <protection hidden="1"/>
    </xf>
    <xf numFmtId="0" fontId="14" fillId="6" borderId="34" xfId="0" applyFont="1" applyFill="1" applyBorder="1" applyAlignment="1" applyProtection="1">
      <alignment horizontal="center"/>
      <protection hidden="1"/>
    </xf>
    <xf numFmtId="0" fontId="14" fillId="6" borderId="53" xfId="0" applyFont="1" applyFill="1" applyBorder="1" applyAlignment="1" applyProtection="1">
      <alignment horizontal="center"/>
      <protection hidden="1"/>
    </xf>
    <xf numFmtId="0" fontId="14" fillId="0" borderId="91" xfId="0" applyFont="1" applyFill="1" applyBorder="1" applyAlignment="1">
      <alignment horizontal="center"/>
    </xf>
    <xf numFmtId="0" fontId="15" fillId="0" borderId="34" xfId="0" applyFont="1" applyFill="1" applyBorder="1" applyAlignment="1">
      <alignment horizontal="center"/>
    </xf>
    <xf numFmtId="0" fontId="15" fillId="0" borderId="53" xfId="0" applyFont="1" applyFill="1" applyBorder="1" applyAlignment="1">
      <alignment horizontal="center"/>
    </xf>
    <xf numFmtId="0" fontId="14" fillId="6" borderId="91"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0" borderId="91"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0" borderId="53" xfId="0" applyFont="1" applyFill="1" applyBorder="1" applyAlignment="1" applyProtection="1">
      <alignment horizontal="center" vertical="center" wrapText="1"/>
      <protection locked="0"/>
    </xf>
    <xf numFmtId="0" fontId="31" fillId="0" borderId="0" xfId="0" applyFont="1" applyBorder="1" applyAlignment="1" applyProtection="1">
      <alignment horizontal="center"/>
      <protection hidden="1"/>
    </xf>
    <xf numFmtId="0" fontId="31" fillId="0" borderId="39" xfId="0" applyFont="1" applyBorder="1" applyAlignment="1" applyProtection="1">
      <alignment horizontal="center"/>
      <protection hidden="1"/>
    </xf>
    <xf numFmtId="0" fontId="14" fillId="6" borderId="34" xfId="0" applyFont="1" applyFill="1" applyBorder="1" applyAlignment="1">
      <alignment horizontal="center" vertical="center" wrapText="1"/>
    </xf>
    <xf numFmtId="0" fontId="15" fillId="0" borderId="91" xfId="0" applyFont="1" applyBorder="1" applyAlignment="1" applyProtection="1">
      <alignment horizontal="center"/>
      <protection locked="0" hidden="1"/>
    </xf>
    <xf numFmtId="0" fontId="15" fillId="0" borderId="34" xfId="0" applyFont="1" applyBorder="1" applyAlignment="1" applyProtection="1">
      <alignment horizontal="center"/>
      <protection locked="0" hidden="1"/>
    </xf>
    <xf numFmtId="0" fontId="15" fillId="0" borderId="53" xfId="0" applyFont="1" applyBorder="1" applyAlignment="1" applyProtection="1">
      <alignment horizontal="center"/>
      <protection locked="0" hidden="1"/>
    </xf>
    <xf numFmtId="0" fontId="30" fillId="0" borderId="18" xfId="0" applyFont="1" applyFill="1" applyBorder="1" applyAlignment="1">
      <alignment horizontal="center" vertical="top" wrapText="1"/>
    </xf>
    <xf numFmtId="0" fontId="30" fillId="0" borderId="37" xfId="0" applyFont="1" applyFill="1" applyBorder="1" applyAlignment="1">
      <alignment horizontal="center" vertical="top" wrapText="1"/>
    </xf>
    <xf numFmtId="0" fontId="30" fillId="0" borderId="83" xfId="0" applyFont="1" applyFill="1" applyBorder="1" applyAlignment="1">
      <alignment horizontal="center" vertical="top" wrapText="1"/>
    </xf>
    <xf numFmtId="0" fontId="29" fillId="0" borderId="18" xfId="0" applyFont="1" applyFill="1" applyBorder="1" applyAlignment="1">
      <alignment horizontal="center"/>
    </xf>
    <xf numFmtId="0" fontId="29" fillId="0" borderId="37" xfId="0" applyFont="1" applyFill="1" applyBorder="1" applyAlignment="1">
      <alignment horizontal="center"/>
    </xf>
    <xf numFmtId="0" fontId="29" fillId="0" borderId="83" xfId="0" applyFont="1" applyFill="1" applyBorder="1" applyAlignment="1">
      <alignment horizontal="center"/>
    </xf>
    <xf numFmtId="0" fontId="14" fillId="6" borderId="9" xfId="0" applyFont="1" applyFill="1" applyBorder="1" applyAlignment="1">
      <alignment horizontal="center"/>
    </xf>
    <xf numFmtId="0" fontId="14" fillId="6" borderId="4" xfId="0" applyFont="1" applyFill="1" applyBorder="1" applyAlignment="1">
      <alignment horizontal="center"/>
    </xf>
    <xf numFmtId="0" fontId="14" fillId="6" borderId="183" xfId="0" applyFont="1" applyFill="1" applyBorder="1" applyAlignment="1">
      <alignment horizontal="center"/>
    </xf>
    <xf numFmtId="0" fontId="14" fillId="0" borderId="184" xfId="0" applyFont="1" applyFill="1" applyBorder="1" applyAlignment="1">
      <alignment horizontal="center"/>
    </xf>
    <xf numFmtId="0" fontId="14" fillId="0" borderId="4" xfId="0" applyFont="1" applyFill="1" applyBorder="1" applyAlignment="1">
      <alignment horizontal="center"/>
    </xf>
    <xf numFmtId="0" fontId="14" fillId="0" borderId="69" xfId="0" applyFont="1" applyFill="1" applyBorder="1" applyAlignment="1">
      <alignment horizontal="center"/>
    </xf>
    <xf numFmtId="0" fontId="29" fillId="5" borderId="91" xfId="7" applyFont="1" applyFill="1" applyBorder="1" applyAlignment="1">
      <alignment horizontal="center" vertical="center"/>
    </xf>
    <xf numFmtId="0" fontId="29" fillId="5" borderId="34" xfId="7" applyFont="1" applyFill="1" applyBorder="1" applyAlignment="1">
      <alignment horizontal="center" vertical="center"/>
    </xf>
    <xf numFmtId="0" fontId="29" fillId="5" borderId="53" xfId="7" applyFont="1" applyFill="1" applyBorder="1" applyAlignment="1">
      <alignment horizontal="center" vertical="center"/>
    </xf>
    <xf numFmtId="9" fontId="23" fillId="5" borderId="91" xfId="11" applyFont="1" applyFill="1" applyBorder="1" applyAlignment="1" applyProtection="1">
      <alignment horizontal="center" vertical="top" wrapText="1"/>
    </xf>
    <xf numFmtId="9" fontId="23" fillId="5" borderId="34" xfId="11" applyFont="1" applyFill="1" applyBorder="1" applyAlignment="1" applyProtection="1">
      <alignment horizontal="center" vertical="top" wrapText="1"/>
    </xf>
    <xf numFmtId="9" fontId="23" fillId="5" borderId="53" xfId="11" applyFont="1" applyFill="1" applyBorder="1" applyAlignment="1" applyProtection="1">
      <alignment horizontal="center" vertical="top" wrapText="1"/>
    </xf>
    <xf numFmtId="0" fontId="33" fillId="0" borderId="185" xfId="7" applyFont="1" applyFill="1" applyBorder="1" applyAlignment="1">
      <alignment horizontal="center" vertical="center" wrapText="1"/>
    </xf>
    <xf numFmtId="0" fontId="33" fillId="0" borderId="186" xfId="7" applyFont="1" applyFill="1" applyBorder="1" applyAlignment="1">
      <alignment horizontal="center" vertical="center" wrapText="1"/>
    </xf>
    <xf numFmtId="0" fontId="33" fillId="0" borderId="187" xfId="7" applyFont="1" applyFill="1" applyBorder="1" applyAlignment="1">
      <alignment horizontal="center" vertical="center" wrapText="1"/>
    </xf>
    <xf numFmtId="0" fontId="33" fillId="0" borderId="161" xfId="7" applyFont="1" applyFill="1" applyBorder="1" applyAlignment="1">
      <alignment horizontal="center" vertical="center" wrapText="1"/>
    </xf>
    <xf numFmtId="0" fontId="23" fillId="5" borderId="91" xfId="7" applyFont="1" applyFill="1" applyBorder="1" applyAlignment="1">
      <alignment horizontal="center" vertical="center"/>
    </xf>
    <xf numFmtId="0" fontId="23" fillId="5" borderId="53" xfId="7" applyFont="1" applyFill="1" applyBorder="1" applyAlignment="1">
      <alignment horizontal="center" vertical="center"/>
    </xf>
    <xf numFmtId="9" fontId="23" fillId="5" borderId="91" xfId="11" applyFont="1" applyFill="1" applyBorder="1" applyAlignment="1" applyProtection="1">
      <alignment horizontal="center" vertical="top"/>
    </xf>
    <xf numFmtId="9" fontId="23" fillId="5" borderId="34" xfId="11" applyFont="1" applyFill="1" applyBorder="1" applyAlignment="1" applyProtection="1">
      <alignment horizontal="center" vertical="top"/>
    </xf>
    <xf numFmtId="9" fontId="23" fillId="5" borderId="53" xfId="11" applyFont="1" applyFill="1" applyBorder="1" applyAlignment="1" applyProtection="1">
      <alignment horizontal="center" vertical="top"/>
    </xf>
    <xf numFmtId="0" fontId="1" fillId="0" borderId="91" xfId="7" applyFont="1" applyFill="1" applyBorder="1" applyAlignment="1" applyProtection="1">
      <alignment horizontal="center" vertical="center"/>
      <protection locked="0"/>
    </xf>
    <xf numFmtId="0" fontId="1" fillId="0" borderId="34" xfId="7" applyFont="1" applyFill="1" applyBorder="1" applyAlignment="1" applyProtection="1">
      <alignment horizontal="center" vertical="center"/>
      <protection locked="0"/>
    </xf>
    <xf numFmtId="0" fontId="1" fillId="0" borderId="53" xfId="7" applyFont="1" applyFill="1" applyBorder="1" applyAlignment="1" applyProtection="1">
      <alignment horizontal="center" vertical="center"/>
      <protection locked="0"/>
    </xf>
    <xf numFmtId="0" fontId="51" fillId="5" borderId="186" xfId="7" applyFont="1" applyFill="1" applyBorder="1" applyAlignment="1">
      <alignment horizontal="center" vertical="center" wrapText="1"/>
    </xf>
    <xf numFmtId="0" fontId="51" fillId="5" borderId="187" xfId="7" applyFont="1" applyFill="1" applyBorder="1" applyAlignment="1">
      <alignment horizontal="center" vertical="center" wrapText="1"/>
    </xf>
    <xf numFmtId="0" fontId="51" fillId="0" borderId="161" xfId="7" applyFont="1" applyFill="1" applyBorder="1" applyAlignment="1">
      <alignment horizontal="center" vertical="center" wrapText="1"/>
    </xf>
    <xf numFmtId="0" fontId="51" fillId="0" borderId="186" xfId="7" applyFont="1" applyFill="1" applyBorder="1" applyAlignment="1">
      <alignment horizontal="center" vertical="center" wrapText="1"/>
    </xf>
    <xf numFmtId="0" fontId="51" fillId="0" borderId="187" xfId="7" applyFont="1" applyFill="1" applyBorder="1" applyAlignment="1">
      <alignment horizontal="center" vertical="center" wrapText="1"/>
    </xf>
    <xf numFmtId="0" fontId="33" fillId="5" borderId="90" xfId="8" applyFont="1" applyFill="1" applyBorder="1" applyAlignment="1">
      <alignment horizontal="center" vertical="center" wrapText="1"/>
    </xf>
    <xf numFmtId="0" fontId="33" fillId="5" borderId="34" xfId="8" applyFont="1" applyFill="1" applyBorder="1" applyAlignment="1">
      <alignment horizontal="center" vertical="center" wrapText="1"/>
    </xf>
    <xf numFmtId="0" fontId="33" fillId="5" borderId="116" xfId="8" applyFont="1" applyFill="1" applyBorder="1" applyAlignment="1">
      <alignment horizontal="center" vertical="center" wrapText="1"/>
    </xf>
    <xf numFmtId="0" fontId="33" fillId="0" borderId="4" xfId="8" applyFont="1" applyFill="1" applyBorder="1" applyAlignment="1">
      <alignment horizontal="center" vertical="center" wrapText="1"/>
    </xf>
    <xf numFmtId="0" fontId="33" fillId="0" borderId="69" xfId="8" applyFont="1" applyFill="1" applyBorder="1" applyAlignment="1">
      <alignment horizontal="center" vertical="center" wrapText="1"/>
    </xf>
    <xf numFmtId="0" fontId="29" fillId="5" borderId="91" xfId="8" applyFont="1" applyFill="1" applyBorder="1" applyAlignment="1">
      <alignment horizontal="center" vertical="center"/>
    </xf>
    <xf numFmtId="0" fontId="29" fillId="5" borderId="34" xfId="8" applyFont="1" applyFill="1" applyBorder="1" applyAlignment="1">
      <alignment horizontal="center" vertical="center"/>
    </xf>
    <xf numFmtId="0" fontId="29" fillId="5" borderId="53" xfId="8" applyFont="1" applyFill="1" applyBorder="1" applyAlignment="1">
      <alignment horizontal="center" vertical="center"/>
    </xf>
    <xf numFmtId="0" fontId="6" fillId="5" borderId="91" xfId="8" applyFont="1" applyFill="1" applyBorder="1" applyAlignment="1">
      <alignment horizontal="center" vertical="center" wrapText="1"/>
    </xf>
    <xf numFmtId="0" fontId="55" fillId="5" borderId="34" xfId="6" applyFill="1" applyBorder="1" applyAlignment="1">
      <alignment vertical="center"/>
    </xf>
    <xf numFmtId="0" fontId="6" fillId="0" borderId="91" xfId="8" applyFont="1" applyFill="1" applyBorder="1" applyAlignment="1">
      <alignment horizontal="center" vertical="center"/>
    </xf>
    <xf numFmtId="0" fontId="6" fillId="0" borderId="34" xfId="8" applyFont="1" applyFill="1" applyBorder="1" applyAlignment="1">
      <alignment horizontal="center" vertical="center"/>
    </xf>
    <xf numFmtId="0" fontId="6" fillId="0" borderId="53" xfId="8" applyFont="1" applyFill="1" applyBorder="1" applyAlignment="1">
      <alignment horizontal="center" vertical="center"/>
    </xf>
    <xf numFmtId="0" fontId="14" fillId="0" borderId="91" xfId="8" applyFont="1" applyFill="1" applyBorder="1" applyAlignment="1">
      <alignment horizontal="center" vertical="center"/>
    </xf>
    <xf numFmtId="0" fontId="14" fillId="0" borderId="34" xfId="8" applyFont="1" applyFill="1" applyBorder="1" applyAlignment="1">
      <alignment horizontal="center" vertical="center"/>
    </xf>
    <xf numFmtId="0" fontId="14" fillId="0" borderId="53" xfId="8" applyFont="1" applyFill="1" applyBorder="1" applyAlignment="1">
      <alignment horizontal="center" vertical="center"/>
    </xf>
    <xf numFmtId="0" fontId="6" fillId="5" borderId="91" xfId="7" applyFont="1" applyFill="1" applyBorder="1" applyAlignment="1">
      <alignment horizontal="center" vertical="center" wrapText="1"/>
    </xf>
    <xf numFmtId="0" fontId="6" fillId="5" borderId="34" xfId="7" applyFont="1" applyFill="1" applyBorder="1" applyAlignment="1">
      <alignment horizontal="center" vertical="center" wrapText="1"/>
    </xf>
    <xf numFmtId="0" fontId="1" fillId="0" borderId="91" xfId="7" applyFont="1" applyFill="1" applyBorder="1" applyAlignment="1">
      <alignment horizontal="center" vertical="center"/>
    </xf>
    <xf numFmtId="0" fontId="1" fillId="0" borderId="34" xfId="7" applyFont="1" applyFill="1" applyBorder="1" applyAlignment="1">
      <alignment horizontal="center" vertical="center"/>
    </xf>
    <xf numFmtId="0" fontId="1" fillId="0" borderId="53" xfId="7" applyFont="1" applyFill="1" applyBorder="1" applyAlignment="1">
      <alignment horizontal="center" vertical="center"/>
    </xf>
    <xf numFmtId="9" fontId="23" fillId="0" borderId="91" xfId="11" applyFont="1" applyFill="1" applyBorder="1" applyAlignment="1" applyProtection="1">
      <alignment horizontal="center" vertical="center" wrapText="1"/>
    </xf>
    <xf numFmtId="9" fontId="23" fillId="0" borderId="34" xfId="11" applyFont="1" applyFill="1" applyBorder="1" applyAlignment="1" applyProtection="1">
      <alignment horizontal="center" vertical="center" wrapText="1"/>
    </xf>
    <xf numFmtId="9" fontId="23" fillId="0" borderId="53" xfId="11" applyFont="1" applyFill="1" applyBorder="1" applyAlignment="1" applyProtection="1">
      <alignment horizontal="center" vertical="center" wrapText="1"/>
    </xf>
    <xf numFmtId="0" fontId="33" fillId="5" borderId="91" xfId="7" applyFont="1" applyFill="1" applyBorder="1" applyAlignment="1">
      <alignment horizontal="center" vertical="center" wrapText="1"/>
    </xf>
    <xf numFmtId="0" fontId="33" fillId="5" borderId="34" xfId="7" applyFont="1" applyFill="1" applyBorder="1" applyAlignment="1">
      <alignment horizontal="center" vertical="center" wrapText="1"/>
    </xf>
    <xf numFmtId="0" fontId="33" fillId="0" borderId="115" xfId="7" applyFont="1" applyFill="1" applyBorder="1" applyAlignment="1">
      <alignment horizontal="center" vertical="center" wrapText="1"/>
    </xf>
    <xf numFmtId="0" fontId="33" fillId="0" borderId="34" xfId="7" applyFont="1" applyFill="1" applyBorder="1" applyAlignment="1">
      <alignment horizontal="center" vertical="center" wrapText="1"/>
    </xf>
    <xf numFmtId="0" fontId="33" fillId="0" borderId="53" xfId="7" applyFont="1" applyFill="1" applyBorder="1" applyAlignment="1">
      <alignment horizontal="center" vertical="center" wrapText="1"/>
    </xf>
    <xf numFmtId="9" fontId="23" fillId="5" borderId="91" xfId="11" applyFont="1" applyFill="1" applyBorder="1" applyAlignment="1" applyProtection="1">
      <alignment horizontal="center" vertical="center" wrapText="1"/>
    </xf>
    <xf numFmtId="9" fontId="23" fillId="5" borderId="34" xfId="11" applyFont="1" applyFill="1" applyBorder="1" applyAlignment="1" applyProtection="1">
      <alignment horizontal="center" vertical="center" wrapText="1"/>
    </xf>
    <xf numFmtId="9" fontId="23" fillId="5" borderId="53" xfId="11" applyFont="1" applyFill="1" applyBorder="1" applyAlignment="1" applyProtection="1">
      <alignment horizontal="center" vertical="center" wrapText="1"/>
    </xf>
    <xf numFmtId="0" fontId="33" fillId="5" borderId="90" xfId="7" applyFont="1" applyFill="1" applyBorder="1" applyAlignment="1">
      <alignment horizontal="center" vertical="center" wrapText="1"/>
    </xf>
    <xf numFmtId="0" fontId="12" fillId="7" borderId="91" xfId="7" applyFont="1" applyFill="1" applyBorder="1" applyAlignment="1">
      <alignment horizontal="center" vertical="center"/>
    </xf>
    <xf numFmtId="0" fontId="12" fillId="7" borderId="34" xfId="7" applyFont="1" applyFill="1" applyBorder="1" applyAlignment="1">
      <alignment horizontal="center" vertical="center"/>
    </xf>
    <xf numFmtId="0" fontId="12" fillId="7" borderId="53" xfId="7" applyFont="1" applyFill="1" applyBorder="1" applyAlignment="1">
      <alignment horizontal="center" vertical="center"/>
    </xf>
    <xf numFmtId="0" fontId="18" fillId="7" borderId="90" xfId="7" applyFont="1" applyFill="1" applyBorder="1" applyAlignment="1" applyProtection="1">
      <alignment horizontal="center" vertical="center" wrapText="1"/>
      <protection hidden="1"/>
    </xf>
    <xf numFmtId="0" fontId="18" fillId="7" borderId="34" xfId="7" applyFont="1" applyFill="1" applyBorder="1" applyAlignment="1" applyProtection="1">
      <alignment horizontal="center" vertical="center" wrapText="1"/>
      <protection hidden="1"/>
    </xf>
    <xf numFmtId="0" fontId="18" fillId="7" borderId="53" xfId="7" applyFont="1" applyFill="1" applyBorder="1" applyAlignment="1" applyProtection="1">
      <alignment horizontal="center" vertical="center" wrapText="1"/>
      <protection hidden="1"/>
    </xf>
    <xf numFmtId="0" fontId="18" fillId="0" borderId="90" xfId="7" applyFont="1" applyFill="1" applyBorder="1" applyAlignment="1" applyProtection="1">
      <alignment horizontal="center" vertical="center" wrapText="1"/>
      <protection hidden="1"/>
    </xf>
    <xf numFmtId="0" fontId="18" fillId="0" borderId="34" xfId="7" applyFont="1" applyFill="1" applyBorder="1" applyAlignment="1" applyProtection="1">
      <alignment horizontal="center" vertical="center" wrapText="1"/>
      <protection hidden="1"/>
    </xf>
    <xf numFmtId="0" fontId="18" fillId="0" borderId="53" xfId="7" applyFont="1" applyFill="1" applyBorder="1" applyAlignment="1" applyProtection="1">
      <alignment horizontal="center" vertical="center" wrapText="1"/>
      <protection hidden="1"/>
    </xf>
    <xf numFmtId="0" fontId="32" fillId="0" borderId="80" xfId="0" applyFont="1" applyBorder="1" applyAlignment="1">
      <alignment horizontal="left" vertical="center" wrapText="1"/>
    </xf>
    <xf numFmtId="0" fontId="32" fillId="0" borderId="81" xfId="0" applyFont="1" applyBorder="1" applyAlignment="1">
      <alignment horizontal="left" vertical="center" wrapText="1"/>
    </xf>
    <xf numFmtId="0" fontId="32" fillId="0" borderId="37" xfId="0" applyFont="1" applyBorder="1" applyAlignment="1">
      <alignment horizontal="left" vertical="center" wrapText="1"/>
    </xf>
  </cellXfs>
  <cellStyles count="13">
    <cellStyle name="Comma" xfId="1" builtinId="3"/>
    <cellStyle name="Comma 4" xfId="2"/>
    <cellStyle name="Currency" xfId="3" builtinId="4"/>
    <cellStyle name="Currency 4" xfId="4"/>
    <cellStyle name="Normal" xfId="0" builtinId="0"/>
    <cellStyle name="Normal 2" xfId="5"/>
    <cellStyle name="Normal 2 2 4" xfId="6"/>
    <cellStyle name="Normal 4" xfId="7"/>
    <cellStyle name="Normal 4 2" xfId="8"/>
    <cellStyle name="Percent" xfId="9" builtinId="5"/>
    <cellStyle name="Percent 2" xfId="10"/>
    <cellStyle name="Percent 4" xfId="11"/>
    <cellStyle name="Title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5</xdr:row>
      <xdr:rowOff>0</xdr:rowOff>
    </xdr:from>
    <xdr:to>
      <xdr:col>9</xdr:col>
      <xdr:colOff>247650</xdr:colOff>
      <xdr:row>23</xdr:row>
      <xdr:rowOff>142875</xdr:rowOff>
    </xdr:to>
    <xdr:sp macro="" textlink="">
      <xdr:nvSpPr>
        <xdr:cNvPr id="2" name="Text Box 1"/>
        <xdr:cNvSpPr txBox="1">
          <a:spLocks noChangeArrowheads="1"/>
        </xdr:cNvSpPr>
      </xdr:nvSpPr>
      <xdr:spPr bwMode="auto">
        <a:xfrm>
          <a:off x="638175" y="809625"/>
          <a:ext cx="5095875" cy="3057525"/>
        </a:xfrm>
        <a:prstGeom prst="rect">
          <a:avLst/>
        </a:prstGeom>
        <a:noFill/>
        <a:ln w="12700">
          <a:solidFill>
            <a:srgbClr val="000000"/>
          </a:solidFill>
          <a:miter lim="800000"/>
          <a:headEnd/>
          <a:tailEnd/>
        </a:ln>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CERTIFICATION</a:t>
          </a:r>
        </a:p>
        <a:p>
          <a:pPr algn="ctr" rtl="0">
            <a:defRPr sz="1000"/>
          </a:pPr>
          <a:r>
            <a:rPr lang="en-US" sz="1100" b="1" i="0" u="none" strike="noStrike" baseline="0">
              <a:solidFill>
                <a:srgbClr val="000000"/>
              </a:solidFill>
              <a:latin typeface="Times New Roman"/>
              <a:cs typeface="Times New Roman"/>
            </a:rPr>
            <a:t>COST SETTLEMENTS</a:t>
          </a:r>
        </a:p>
        <a:p>
          <a:pPr algn="ctr" rtl="0">
            <a:defRPr sz="1000"/>
          </a:pPr>
          <a:endParaRPr lang="en-US" sz="1100" b="1"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By signing this form, I hereby certify that the entries in Schedule S and the accompanying narrative are in accordance with the account and other records of the system and reflect the current and projected status of the system to the best of my knowledge and belief.  I also certify that the entries in this schedule, to the best of my knowledge and belief, take into </a:t>
          </a:r>
          <a:r>
            <a:rPr lang="en-US" sz="1000" b="0" i="0" u="none" strike="noStrike" baseline="0">
              <a:solidFill>
                <a:srgbClr val="000000"/>
              </a:solidFill>
              <a:latin typeface="Times New Roman"/>
              <a:ea typeface="+mn-ea"/>
              <a:cs typeface="Times New Roman"/>
            </a:rPr>
            <a:t>account the impacts of the FCC’s USF and ICC Reform Order and FNPRM released November 18, 2011, as well as any subsequent orders, Federal Register filings, court decisions or other actions that affect these revenues .</a:t>
          </a: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r>
            <a:rPr lang="en-US" sz="1000" b="0" i="0" u="none" strike="noStrike" baseline="0">
              <a:solidFill>
                <a:srgbClr val="000000"/>
              </a:solidFill>
              <a:latin typeface="Times New Roman"/>
              <a:ea typeface="+mn-ea"/>
              <a:cs typeface="Times New Roman"/>
            </a:rPr>
            <a:t>            Signature of Cost Consultant		    Date	</a:t>
          </a:r>
        </a:p>
        <a:p>
          <a:pPr algn="l" rtl="0">
            <a:defRPr sz="1000"/>
          </a:pPr>
          <a:r>
            <a:rPr lang="en-US" sz="1000" b="0" i="0" u="none" strike="noStrike" baseline="0">
              <a:solidFill>
                <a:srgbClr val="000000"/>
              </a:solidFill>
              <a:latin typeface="Times New Roman"/>
              <a:ea typeface="+mn-ea"/>
              <a:cs typeface="Times New Roman"/>
            </a:rPr>
            <a:t>            </a:t>
          </a: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sng"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ctr" rtl="0">
            <a:defRPr sz="1000"/>
          </a:pPr>
          <a:endParaRPr lang="en-US" sz="1100" b="0" i="0" u="none" strike="noStrike" baseline="0">
            <a:solidFill>
              <a:srgbClr val="000000"/>
            </a:solidFill>
            <a:latin typeface="Times New Roman" pitchFamily="18" charset="0"/>
            <a:cs typeface="Times New Roman" pitchFamily="18" charset="0"/>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133350</xdr:colOff>
      <xdr:row>15</xdr:row>
      <xdr:rowOff>152400</xdr:rowOff>
    </xdr:from>
    <xdr:to>
      <xdr:col>5</xdr:col>
      <xdr:colOff>285750</xdr:colOff>
      <xdr:row>16</xdr:row>
      <xdr:rowOff>0</xdr:rowOff>
    </xdr:to>
    <xdr:cxnSp macro="">
      <xdr:nvCxnSpPr>
        <xdr:cNvPr id="7" name="Straight Connector 6"/>
        <xdr:cNvCxnSpPr/>
      </xdr:nvCxnSpPr>
      <xdr:spPr>
        <a:xfrm>
          <a:off x="742950" y="2695575"/>
          <a:ext cx="2590800" cy="9525"/>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15</xdr:row>
      <xdr:rowOff>152400</xdr:rowOff>
    </xdr:from>
    <xdr:to>
      <xdr:col>9</xdr:col>
      <xdr:colOff>152400</xdr:colOff>
      <xdr:row>15</xdr:row>
      <xdr:rowOff>152400</xdr:rowOff>
    </xdr:to>
    <xdr:cxnSp macro="">
      <xdr:nvCxnSpPr>
        <xdr:cNvPr id="11" name="Straight Connector 10"/>
        <xdr:cNvCxnSpPr/>
      </xdr:nvCxnSpPr>
      <xdr:spPr>
        <a:xfrm>
          <a:off x="3857625" y="2695575"/>
          <a:ext cx="1781175" cy="0"/>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17</xdr:row>
      <xdr:rowOff>152400</xdr:rowOff>
    </xdr:from>
    <xdr:to>
      <xdr:col>9</xdr:col>
      <xdr:colOff>161925</xdr:colOff>
      <xdr:row>17</xdr:row>
      <xdr:rowOff>152400</xdr:rowOff>
    </xdr:to>
    <xdr:cxnSp macro="">
      <xdr:nvCxnSpPr>
        <xdr:cNvPr id="13" name="Straight Connector 12"/>
        <xdr:cNvCxnSpPr/>
      </xdr:nvCxnSpPr>
      <xdr:spPr>
        <a:xfrm>
          <a:off x="752475" y="3019425"/>
          <a:ext cx="4895850" cy="0"/>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20</xdr:row>
      <xdr:rowOff>152400</xdr:rowOff>
    </xdr:from>
    <xdr:to>
      <xdr:col>5</xdr:col>
      <xdr:colOff>133350</xdr:colOff>
      <xdr:row>21</xdr:row>
      <xdr:rowOff>0</xdr:rowOff>
    </xdr:to>
    <xdr:cxnSp macro="">
      <xdr:nvCxnSpPr>
        <xdr:cNvPr id="16" name="Straight Connector 15"/>
        <xdr:cNvCxnSpPr/>
      </xdr:nvCxnSpPr>
      <xdr:spPr>
        <a:xfrm>
          <a:off x="714375" y="3390900"/>
          <a:ext cx="2466975" cy="9525"/>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21</xdr:row>
      <xdr:rowOff>0</xdr:rowOff>
    </xdr:from>
    <xdr:to>
      <xdr:col>9</xdr:col>
      <xdr:colOff>85725</xdr:colOff>
      <xdr:row>21</xdr:row>
      <xdr:rowOff>9525</xdr:rowOff>
    </xdr:to>
    <xdr:cxnSp macro="">
      <xdr:nvCxnSpPr>
        <xdr:cNvPr id="18" name="Straight Connector 17"/>
        <xdr:cNvCxnSpPr/>
      </xdr:nvCxnSpPr>
      <xdr:spPr>
        <a:xfrm>
          <a:off x="3476625" y="3400425"/>
          <a:ext cx="2095500" cy="9525"/>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5</xdr:row>
      <xdr:rowOff>0</xdr:rowOff>
    </xdr:from>
    <xdr:to>
      <xdr:col>9</xdr:col>
      <xdr:colOff>247650</xdr:colOff>
      <xdr:row>23</xdr:row>
      <xdr:rowOff>142875</xdr:rowOff>
    </xdr:to>
    <xdr:sp macro="" textlink="">
      <xdr:nvSpPr>
        <xdr:cNvPr id="2" name="Text Box 1"/>
        <xdr:cNvSpPr txBox="1">
          <a:spLocks noChangeArrowheads="1"/>
        </xdr:cNvSpPr>
      </xdr:nvSpPr>
      <xdr:spPr bwMode="auto">
        <a:xfrm>
          <a:off x="638175" y="923925"/>
          <a:ext cx="5095875" cy="3057525"/>
        </a:xfrm>
        <a:prstGeom prst="rect">
          <a:avLst/>
        </a:prstGeom>
        <a:noFill/>
        <a:ln w="12700">
          <a:solidFill>
            <a:srgbClr val="000000"/>
          </a:solidFill>
          <a:miter lim="800000"/>
          <a:headEnd/>
          <a:tailEnd/>
        </a:ln>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CERTIFICATION</a:t>
          </a:r>
        </a:p>
        <a:p>
          <a:pPr algn="ctr" rtl="0">
            <a:defRPr sz="1000"/>
          </a:pPr>
          <a:r>
            <a:rPr lang="en-US" sz="1100" b="1" i="0" u="none" strike="noStrike" baseline="0">
              <a:solidFill>
                <a:srgbClr val="000000"/>
              </a:solidFill>
              <a:latin typeface="Times New Roman"/>
              <a:cs typeface="Times New Roman"/>
            </a:rPr>
            <a:t>AVERAGE SETTLEMENTS</a:t>
          </a:r>
        </a:p>
        <a:p>
          <a:pPr algn="ctr" rtl="0">
            <a:defRPr sz="1000"/>
          </a:pPr>
          <a:endParaRPr lang="en-US" sz="1100" b="1"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By signing this form, I hereby certify that the entries in Schedule S and the accompanying narrative are in accordance with the account and other records of the system and reflect the current and projected status of the system to the best of my knowledge and belief.  I also certify that the entries in this schedule, to the best of my knowledge and belief, take into </a:t>
          </a:r>
          <a:r>
            <a:rPr lang="en-US" sz="1000" b="0" i="0" u="none" strike="noStrike" baseline="0">
              <a:solidFill>
                <a:srgbClr val="000000"/>
              </a:solidFill>
              <a:latin typeface="Times New Roman"/>
              <a:ea typeface="+mn-ea"/>
              <a:cs typeface="Times New Roman"/>
            </a:rPr>
            <a:t>account the impacts of the FCC’s USF and ICC Reform Order and FNPRM released November 18, 2011, as well as any subsequent orders, Federal Register filings, court decisions or other actions that affect these revenues .</a:t>
          </a: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r>
            <a:rPr lang="en-US" sz="1000" b="0" i="0" u="none" strike="noStrike" baseline="0">
              <a:solidFill>
                <a:srgbClr val="000000"/>
              </a:solidFill>
              <a:latin typeface="Times New Roman"/>
              <a:ea typeface="+mn-ea"/>
              <a:cs typeface="Times New Roman"/>
            </a:rPr>
            <a:t>            Signature of Qualified Preparer		    Date	</a:t>
          </a:r>
        </a:p>
        <a:p>
          <a:pPr algn="l" rtl="0">
            <a:defRPr sz="1000"/>
          </a:pPr>
          <a:r>
            <a:rPr lang="en-US" sz="1000" b="0" i="0" u="none" strike="noStrike" baseline="0">
              <a:solidFill>
                <a:srgbClr val="000000"/>
              </a:solidFill>
              <a:latin typeface="Times New Roman"/>
              <a:ea typeface="+mn-ea"/>
              <a:cs typeface="Times New Roman"/>
            </a:rPr>
            <a:t>            </a:t>
          </a: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l" rtl="0">
            <a:defRPr sz="1000"/>
          </a:pPr>
          <a:endParaRPr lang="en-US" sz="1000" b="0" i="0" u="sng" strike="noStrike" baseline="0">
            <a:solidFill>
              <a:srgbClr val="000000"/>
            </a:solidFill>
            <a:latin typeface="Times New Roman"/>
            <a:ea typeface="+mn-ea"/>
            <a:cs typeface="Times New Roman"/>
          </a:endParaRPr>
        </a:p>
        <a:p>
          <a:pPr algn="l" rtl="0">
            <a:defRPr sz="1000"/>
          </a:pPr>
          <a:endParaRPr lang="en-US" sz="1000" b="0" i="0" u="none" strike="noStrike" baseline="0">
            <a:solidFill>
              <a:srgbClr val="000000"/>
            </a:solidFill>
            <a:latin typeface="Times New Roman"/>
            <a:ea typeface="+mn-ea"/>
            <a:cs typeface="Times New Roman"/>
          </a:endParaRPr>
        </a:p>
        <a:p>
          <a:pPr algn="ctr" rtl="0">
            <a:defRPr sz="1000"/>
          </a:pPr>
          <a:endParaRPr lang="en-US" sz="1100" b="0" i="0" u="none" strike="noStrike" baseline="0">
            <a:solidFill>
              <a:srgbClr val="000000"/>
            </a:solidFill>
            <a:latin typeface="Times New Roman" pitchFamily="18" charset="0"/>
            <a:cs typeface="Times New Roman" pitchFamily="18" charset="0"/>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133350</xdr:colOff>
      <xdr:row>15</xdr:row>
      <xdr:rowOff>152400</xdr:rowOff>
    </xdr:from>
    <xdr:to>
      <xdr:col>5</xdr:col>
      <xdr:colOff>333375</xdr:colOff>
      <xdr:row>15</xdr:row>
      <xdr:rowOff>152401</xdr:rowOff>
    </xdr:to>
    <xdr:cxnSp macro="">
      <xdr:nvCxnSpPr>
        <xdr:cNvPr id="3" name="Straight Connector 2"/>
        <xdr:cNvCxnSpPr/>
      </xdr:nvCxnSpPr>
      <xdr:spPr>
        <a:xfrm flipV="1">
          <a:off x="742950" y="2695575"/>
          <a:ext cx="2638425" cy="1"/>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15</xdr:row>
      <xdr:rowOff>152400</xdr:rowOff>
    </xdr:from>
    <xdr:to>
      <xdr:col>9</xdr:col>
      <xdr:colOff>152400</xdr:colOff>
      <xdr:row>15</xdr:row>
      <xdr:rowOff>152400</xdr:rowOff>
    </xdr:to>
    <xdr:cxnSp macro="">
      <xdr:nvCxnSpPr>
        <xdr:cNvPr id="4" name="Straight Connector 3"/>
        <xdr:cNvCxnSpPr/>
      </xdr:nvCxnSpPr>
      <xdr:spPr>
        <a:xfrm>
          <a:off x="3857625" y="2695575"/>
          <a:ext cx="1781175" cy="0"/>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17</xdr:row>
      <xdr:rowOff>152400</xdr:rowOff>
    </xdr:from>
    <xdr:to>
      <xdr:col>9</xdr:col>
      <xdr:colOff>161925</xdr:colOff>
      <xdr:row>17</xdr:row>
      <xdr:rowOff>152400</xdr:rowOff>
    </xdr:to>
    <xdr:cxnSp macro="">
      <xdr:nvCxnSpPr>
        <xdr:cNvPr id="5" name="Straight Connector 4"/>
        <xdr:cNvCxnSpPr/>
      </xdr:nvCxnSpPr>
      <xdr:spPr>
        <a:xfrm>
          <a:off x="752475" y="3019425"/>
          <a:ext cx="4895850" cy="0"/>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20</xdr:row>
      <xdr:rowOff>152400</xdr:rowOff>
    </xdr:from>
    <xdr:to>
      <xdr:col>5</xdr:col>
      <xdr:colOff>133350</xdr:colOff>
      <xdr:row>21</xdr:row>
      <xdr:rowOff>0</xdr:rowOff>
    </xdr:to>
    <xdr:cxnSp macro="">
      <xdr:nvCxnSpPr>
        <xdr:cNvPr id="6" name="Straight Connector 5"/>
        <xdr:cNvCxnSpPr/>
      </xdr:nvCxnSpPr>
      <xdr:spPr>
        <a:xfrm>
          <a:off x="714375" y="3505200"/>
          <a:ext cx="2466975" cy="9525"/>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21</xdr:row>
      <xdr:rowOff>0</xdr:rowOff>
    </xdr:from>
    <xdr:to>
      <xdr:col>9</xdr:col>
      <xdr:colOff>85725</xdr:colOff>
      <xdr:row>21</xdr:row>
      <xdr:rowOff>9525</xdr:rowOff>
    </xdr:to>
    <xdr:cxnSp macro="">
      <xdr:nvCxnSpPr>
        <xdr:cNvPr id="7" name="Straight Connector 6"/>
        <xdr:cNvCxnSpPr/>
      </xdr:nvCxnSpPr>
      <xdr:spPr>
        <a:xfrm>
          <a:off x="3476625" y="3514725"/>
          <a:ext cx="2095500" cy="9525"/>
        </a:xfrm>
        <a:prstGeom prst="line">
          <a:avLst/>
        </a:prstGeom>
        <a:ln>
          <a:solidFill>
            <a:schemeClr val="bg1">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47626</xdr:colOff>
      <xdr:row>32</xdr:row>
      <xdr:rowOff>127001</xdr:rowOff>
    </xdr:from>
    <xdr:to>
      <xdr:col>18</xdr:col>
      <xdr:colOff>381000</xdr:colOff>
      <xdr:row>61</xdr:row>
      <xdr:rowOff>47626</xdr:rowOff>
    </xdr:to>
    <xdr:sp macro="" textlink="">
      <xdr:nvSpPr>
        <xdr:cNvPr id="2" name="TextBox 1"/>
        <xdr:cNvSpPr txBox="1"/>
      </xdr:nvSpPr>
      <xdr:spPr>
        <a:xfrm>
          <a:off x="152401" y="6280151"/>
          <a:ext cx="13344524" cy="497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latin typeface="Arial" pitchFamily="34" charset="0"/>
              <a:cs typeface="Arial" pitchFamily="34" charset="0"/>
            </a:rPr>
            <a:t>ASSUMPTIONS</a:t>
          </a:r>
          <a:r>
            <a:rPr lang="en-US" sz="1100" b="1" u="sng" baseline="0">
              <a:latin typeface="Arial" pitchFamily="34" charset="0"/>
              <a:cs typeface="Arial" pitchFamily="34" charset="0"/>
            </a:rPr>
            <a:t> &amp; REASONS</a:t>
          </a:r>
          <a:r>
            <a:rPr lang="en-US" sz="1100" b="1" baseline="0">
              <a:latin typeface="Arial" pitchFamily="34" charset="0"/>
              <a:cs typeface="Arial" pitchFamily="34" charset="0"/>
            </a:rPr>
            <a:t>:</a:t>
          </a:r>
        </a:p>
        <a:p>
          <a:endParaRPr lang="en-US" sz="1100" b="1" baseline="0">
            <a:latin typeface="Arial" pitchFamily="34" charset="0"/>
            <a:cs typeface="Arial" pitchFamily="34" charset="0"/>
          </a:endParaRPr>
        </a:p>
        <a:p>
          <a:endParaRPr lang="en-US" sz="1000" b="1">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47626</xdr:colOff>
      <xdr:row>32</xdr:row>
      <xdr:rowOff>127001</xdr:rowOff>
    </xdr:from>
    <xdr:to>
      <xdr:col>18</xdr:col>
      <xdr:colOff>381000</xdr:colOff>
      <xdr:row>61</xdr:row>
      <xdr:rowOff>47626</xdr:rowOff>
    </xdr:to>
    <xdr:sp macro="" textlink="">
      <xdr:nvSpPr>
        <xdr:cNvPr id="2" name="TextBox 1"/>
        <xdr:cNvSpPr txBox="1"/>
      </xdr:nvSpPr>
      <xdr:spPr>
        <a:xfrm>
          <a:off x="152401" y="6280151"/>
          <a:ext cx="13277849" cy="497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latin typeface="Arial" pitchFamily="34" charset="0"/>
              <a:cs typeface="Arial" pitchFamily="34" charset="0"/>
            </a:rPr>
            <a:t>ASSUMPTIONS</a:t>
          </a:r>
          <a:r>
            <a:rPr lang="en-US" sz="1100" b="1" u="sng" baseline="0">
              <a:latin typeface="Arial" pitchFamily="34" charset="0"/>
              <a:cs typeface="Arial" pitchFamily="34" charset="0"/>
            </a:rPr>
            <a:t> &amp; REASONS</a:t>
          </a:r>
          <a:r>
            <a:rPr lang="en-US" sz="1100" b="1" baseline="0">
              <a:latin typeface="Arial" pitchFamily="34" charset="0"/>
              <a:cs typeface="Arial" pitchFamily="34" charset="0"/>
            </a:rPr>
            <a:t>:</a:t>
          </a:r>
        </a:p>
        <a:p>
          <a:endParaRPr lang="en-US" sz="1100" b="1" baseline="0">
            <a:latin typeface="Arial" pitchFamily="34" charset="0"/>
            <a:cs typeface="Arial" pitchFamily="34" charset="0"/>
          </a:endParaRPr>
        </a:p>
        <a:p>
          <a:endParaRPr lang="en-US" sz="1000" b="1">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5</xdr:row>
      <xdr:rowOff>38100</xdr:rowOff>
    </xdr:from>
    <xdr:to>
      <xdr:col>2</xdr:col>
      <xdr:colOff>1057</xdr:colOff>
      <xdr:row>5</xdr:row>
      <xdr:rowOff>846667</xdr:rowOff>
    </xdr:to>
    <xdr:sp macro="" textlink="">
      <xdr:nvSpPr>
        <xdr:cNvPr id="2" name="TextBox 1"/>
        <xdr:cNvSpPr txBox="1"/>
      </xdr:nvSpPr>
      <xdr:spPr>
        <a:xfrm>
          <a:off x="2791882" y="2017183"/>
          <a:ext cx="4067175" cy="80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u="none" strike="noStrike" baseline="30000">
              <a:solidFill>
                <a:schemeClr val="dk1"/>
              </a:solidFill>
              <a:latin typeface="Arial" pitchFamily="34" charset="0"/>
              <a:ea typeface="+mn-ea"/>
              <a:cs typeface="Arial" pitchFamily="34" charset="0"/>
            </a:rPr>
            <a:t>1</a:t>
          </a:r>
          <a:r>
            <a:rPr lang="en-US" sz="900" b="0" i="0" u="none" strike="noStrike">
              <a:solidFill>
                <a:schemeClr val="dk1"/>
              </a:solidFill>
              <a:latin typeface="Arial" pitchFamily="34" charset="0"/>
              <a:ea typeface="+mn-ea"/>
              <a:cs typeface="Arial" pitchFamily="34" charset="0"/>
            </a:rPr>
            <a:t> For Class A borrowers: Account 5000 represents the sum of Accounts 5001 thru 5004.  </a:t>
          </a:r>
        </a:p>
        <a:p>
          <a:r>
            <a:rPr lang="en-US" sz="900" b="0" i="0" u="none" strike="noStrike" baseline="30000">
              <a:solidFill>
                <a:schemeClr val="dk1"/>
              </a:solidFill>
              <a:latin typeface="Arial" pitchFamily="34" charset="0"/>
              <a:ea typeface="+mn-ea"/>
              <a:cs typeface="Arial" pitchFamily="34" charset="0"/>
            </a:rPr>
            <a:t>2</a:t>
          </a:r>
          <a:r>
            <a:rPr lang="en-US" sz="900" b="0" i="0" u="none" strike="noStrike">
              <a:solidFill>
                <a:schemeClr val="dk1"/>
              </a:solidFill>
              <a:latin typeface="Arial" pitchFamily="34" charset="0"/>
              <a:ea typeface="+mn-ea"/>
              <a:cs typeface="Arial" pitchFamily="34" charset="0"/>
            </a:rPr>
            <a:t> For Class B borrowers Account 5000 is to be used for revenues of the type &amp; character required of Class A companies in Accounts 5001 thru 5069.    </a:t>
          </a:r>
          <a:r>
            <a:rPr lang="en-US" sz="900">
              <a:latin typeface="Arial" pitchFamily="34" charset="0"/>
              <a:cs typeface="Arial" pitchFamily="34" charset="0"/>
            </a:rPr>
            <a:t> </a:t>
          </a:r>
        </a:p>
      </xdr:txBody>
    </xdr:sp>
    <xdr:clientData/>
  </xdr:twoCellAnchor>
  <xdr:twoCellAnchor>
    <xdr:from>
      <xdr:col>1</xdr:col>
      <xdr:colOff>9525</xdr:colOff>
      <xdr:row>4</xdr:row>
      <xdr:rowOff>57150</xdr:rowOff>
    </xdr:from>
    <xdr:to>
      <xdr:col>1</xdr:col>
      <xdr:colOff>6029325</xdr:colOff>
      <xdr:row>4</xdr:row>
      <xdr:rowOff>619125</xdr:rowOff>
    </xdr:to>
    <xdr:sp macro="" textlink="">
      <xdr:nvSpPr>
        <xdr:cNvPr id="3" name="TextBox 2"/>
        <xdr:cNvSpPr txBox="1"/>
      </xdr:nvSpPr>
      <xdr:spPr>
        <a:xfrm>
          <a:off x="3533775" y="1381125"/>
          <a:ext cx="601980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 1:</a:t>
          </a:r>
          <a:endParaRPr lang="en-US" sz="900" b="1">
            <a:latin typeface="Arial" pitchFamily="34" charset="0"/>
            <a:cs typeface="Arial" pitchFamily="34" charset="0"/>
          </a:endParaRPr>
        </a:p>
        <a:p>
          <a:r>
            <a:rPr lang="en-US" sz="900">
              <a:solidFill>
                <a:schemeClr val="dk1"/>
              </a:solidFill>
              <a:latin typeface="Arial" pitchFamily="34" charset="0"/>
              <a:ea typeface="+mn-ea"/>
              <a:cs typeface="Arial" pitchFamily="34" charset="0"/>
            </a:rPr>
            <a:t>Class A borrowers - Accounts 5000 &amp; 5010 thru</a:t>
          </a:r>
          <a:r>
            <a:rPr lang="en-US" sz="900" baseline="0">
              <a:solidFill>
                <a:schemeClr val="dk1"/>
              </a:solidFill>
              <a:latin typeface="Arial" pitchFamily="34" charset="0"/>
              <a:ea typeface="+mn-ea"/>
              <a:cs typeface="Arial" pitchFamily="34" charset="0"/>
            </a:rPr>
            <a:t> 5069</a:t>
          </a:r>
          <a:endParaRPr lang="en-US" sz="900">
            <a:latin typeface="Arial" pitchFamily="34" charset="0"/>
            <a:cs typeface="Arial" pitchFamily="34" charset="0"/>
          </a:endParaRPr>
        </a:p>
        <a:p>
          <a:r>
            <a:rPr lang="en-US" sz="900">
              <a:solidFill>
                <a:schemeClr val="dk1"/>
              </a:solidFill>
              <a:latin typeface="Arial" pitchFamily="34" charset="0"/>
              <a:ea typeface="+mn-ea"/>
              <a:cs typeface="Arial" pitchFamily="34" charset="0"/>
            </a:rPr>
            <a:t>Class B borrowers - Account 5000</a:t>
          </a:r>
          <a:endParaRPr lang="en-US" sz="900">
            <a:latin typeface="Arial" pitchFamily="34" charset="0"/>
            <a:cs typeface="Arial" pitchFamily="34" charset="0"/>
          </a:endParaRPr>
        </a:p>
      </xdr:txBody>
    </xdr:sp>
    <xdr:clientData/>
  </xdr:twoCellAnchor>
  <xdr:twoCellAnchor>
    <xdr:from>
      <xdr:col>0</xdr:col>
      <xdr:colOff>3333750</xdr:colOff>
      <xdr:row>16</xdr:row>
      <xdr:rowOff>28576</xdr:rowOff>
    </xdr:from>
    <xdr:to>
      <xdr:col>1</xdr:col>
      <xdr:colOff>6038850</xdr:colOff>
      <xdr:row>17</xdr:row>
      <xdr:rowOff>1</xdr:rowOff>
    </xdr:to>
    <xdr:sp macro="" textlink="">
      <xdr:nvSpPr>
        <xdr:cNvPr id="4" name="TextBox 3"/>
        <xdr:cNvSpPr txBox="1"/>
      </xdr:nvSpPr>
      <xdr:spPr>
        <a:xfrm>
          <a:off x="3333750" y="4543426"/>
          <a:ext cx="62293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47625</xdr:colOff>
      <xdr:row>17</xdr:row>
      <xdr:rowOff>19050</xdr:rowOff>
    </xdr:from>
    <xdr:to>
      <xdr:col>2</xdr:col>
      <xdr:colOff>1058</xdr:colOff>
      <xdr:row>17</xdr:row>
      <xdr:rowOff>412750</xdr:rowOff>
    </xdr:to>
    <xdr:sp macro="" textlink="">
      <xdr:nvSpPr>
        <xdr:cNvPr id="5" name="TextBox 4"/>
        <xdr:cNvSpPr txBox="1"/>
      </xdr:nvSpPr>
      <xdr:spPr>
        <a:xfrm>
          <a:off x="2820458" y="5278967"/>
          <a:ext cx="40386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30000">
              <a:latin typeface="Arial" pitchFamily="34" charset="0"/>
              <a:cs typeface="Arial" pitchFamily="34" charset="0"/>
            </a:rPr>
            <a:t>1</a:t>
          </a:r>
          <a:r>
            <a:rPr lang="en-US" sz="900" baseline="0">
              <a:latin typeface="Arial" pitchFamily="34" charset="0"/>
              <a:cs typeface="Arial" pitchFamily="34" charset="0"/>
            </a:rPr>
            <a:t> </a:t>
          </a:r>
          <a:r>
            <a:rPr lang="en-US" sz="900">
              <a:latin typeface="Arial" pitchFamily="34" charset="0"/>
              <a:cs typeface="Arial" pitchFamily="34" charset="0"/>
            </a:rPr>
            <a:t>For Class A &amp; Class B borrowers, Account</a:t>
          </a:r>
          <a:r>
            <a:rPr lang="en-US" sz="900" baseline="0">
              <a:latin typeface="Arial" pitchFamily="34" charset="0"/>
              <a:cs typeface="Arial" pitchFamily="34" charset="0"/>
            </a:rPr>
            <a:t> 5080 shall include the sum of Accounts 5081 thru 5084.</a:t>
          </a:r>
          <a:endParaRPr lang="en-US" sz="900">
            <a:latin typeface="Arial" pitchFamily="34" charset="0"/>
            <a:cs typeface="Arial" pitchFamily="34" charset="0"/>
          </a:endParaRPr>
        </a:p>
      </xdr:txBody>
    </xdr:sp>
    <xdr:clientData/>
  </xdr:twoCellAnchor>
  <xdr:twoCellAnchor>
    <xdr:from>
      <xdr:col>1</xdr:col>
      <xdr:colOff>169334</xdr:colOff>
      <xdr:row>24</xdr:row>
      <xdr:rowOff>28575</xdr:rowOff>
    </xdr:from>
    <xdr:to>
      <xdr:col>2</xdr:col>
      <xdr:colOff>1058</xdr:colOff>
      <xdr:row>24</xdr:row>
      <xdr:rowOff>647700</xdr:rowOff>
    </xdr:to>
    <xdr:sp macro="" textlink="">
      <xdr:nvSpPr>
        <xdr:cNvPr id="6" name="TextBox 5"/>
        <xdr:cNvSpPr txBox="1"/>
      </xdr:nvSpPr>
      <xdr:spPr>
        <a:xfrm>
          <a:off x="2942167" y="6346825"/>
          <a:ext cx="3916891"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3:</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Lines 5100, 5110 &amp; 5120.</a:t>
          </a:r>
        </a:p>
        <a:p>
          <a:r>
            <a:rPr lang="en-US" sz="900">
              <a:solidFill>
                <a:schemeClr val="dk1"/>
              </a:solidFill>
              <a:latin typeface="Arial" pitchFamily="34" charset="0"/>
              <a:ea typeface="+mn-ea"/>
              <a:cs typeface="Arial" pitchFamily="34" charset="0"/>
            </a:rPr>
            <a:t>Class B borrowers - Line 5100</a:t>
          </a:r>
        </a:p>
        <a:p>
          <a:endParaRPr lang="en-US" sz="1100"/>
        </a:p>
      </xdr:txBody>
    </xdr:sp>
    <xdr:clientData/>
  </xdr:twoCellAnchor>
  <xdr:twoCellAnchor>
    <xdr:from>
      <xdr:col>1</xdr:col>
      <xdr:colOff>66675</xdr:colOff>
      <xdr:row>25</xdr:row>
      <xdr:rowOff>38101</xdr:rowOff>
    </xdr:from>
    <xdr:to>
      <xdr:col>2</xdr:col>
      <xdr:colOff>1058</xdr:colOff>
      <xdr:row>25</xdr:row>
      <xdr:rowOff>1005416</xdr:rowOff>
    </xdr:to>
    <xdr:sp macro="" textlink="">
      <xdr:nvSpPr>
        <xdr:cNvPr id="7" name="TextBox 6"/>
        <xdr:cNvSpPr txBox="1"/>
      </xdr:nvSpPr>
      <xdr:spPr>
        <a:xfrm>
          <a:off x="2839508" y="7552268"/>
          <a:ext cx="4019550" cy="967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57150</xdr:colOff>
      <xdr:row>45</xdr:row>
      <xdr:rowOff>38100</xdr:rowOff>
    </xdr:from>
    <xdr:to>
      <xdr:col>1</xdr:col>
      <xdr:colOff>5991225</xdr:colOff>
      <xdr:row>45</xdr:row>
      <xdr:rowOff>647700</xdr:rowOff>
    </xdr:to>
    <xdr:sp macro="" textlink="">
      <xdr:nvSpPr>
        <xdr:cNvPr id="8" name="TextBox 7"/>
        <xdr:cNvSpPr txBox="1"/>
      </xdr:nvSpPr>
      <xdr:spPr>
        <a:xfrm>
          <a:off x="3581400" y="11287125"/>
          <a:ext cx="59340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5:</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 5230, 5240, 5250 &amp; 5260</a:t>
          </a:r>
        </a:p>
        <a:p>
          <a:r>
            <a:rPr lang="en-US" sz="900">
              <a:solidFill>
                <a:schemeClr val="dk1"/>
              </a:solidFill>
              <a:latin typeface="Arial" pitchFamily="34" charset="0"/>
              <a:ea typeface="+mn-ea"/>
              <a:cs typeface="Arial" pitchFamily="34" charset="0"/>
            </a:rPr>
            <a:t>Class B borrowers - Account 5200</a:t>
          </a:r>
          <a:endParaRPr lang="en-US" sz="900">
            <a:latin typeface="Arial" pitchFamily="34" charset="0"/>
            <a:cs typeface="Arial" pitchFamily="34" charset="0"/>
          </a:endParaRPr>
        </a:p>
        <a:p>
          <a:endParaRPr lang="en-US" sz="1100"/>
        </a:p>
      </xdr:txBody>
    </xdr:sp>
    <xdr:clientData/>
  </xdr:twoCellAnchor>
  <xdr:twoCellAnchor>
    <xdr:from>
      <xdr:col>1</xdr:col>
      <xdr:colOff>57150</xdr:colOff>
      <xdr:row>46</xdr:row>
      <xdr:rowOff>76200</xdr:rowOff>
    </xdr:from>
    <xdr:to>
      <xdr:col>2</xdr:col>
      <xdr:colOff>1058</xdr:colOff>
      <xdr:row>46</xdr:row>
      <xdr:rowOff>885825</xdr:rowOff>
    </xdr:to>
    <xdr:sp macro="" textlink="">
      <xdr:nvSpPr>
        <xdr:cNvPr id="10" name="TextBox 9"/>
        <xdr:cNvSpPr txBox="1"/>
      </xdr:nvSpPr>
      <xdr:spPr>
        <a:xfrm>
          <a:off x="2828925" y="12639675"/>
          <a:ext cx="4030133"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5260 represents the sum of Accounts 5261 thru 5269.</a:t>
          </a:r>
          <a:endParaRPr lang="en-US" sz="900">
            <a:solidFill>
              <a:schemeClr val="dk1"/>
            </a:solidFill>
            <a:latin typeface="Arial" pitchFamily="34" charset="0"/>
            <a:ea typeface="+mn-ea"/>
            <a:cs typeface="Arial" pitchFamily="34" charset="0"/>
          </a:endParaRPr>
        </a:p>
        <a:p>
          <a:r>
            <a:rPr lang="en-US" sz="900" baseline="30000">
              <a:solidFill>
                <a:schemeClr val="dk1"/>
              </a:solidFill>
              <a:latin typeface="Arial" pitchFamily="34" charset="0"/>
              <a:ea typeface="+mn-ea"/>
              <a:cs typeface="Arial" pitchFamily="34" charset="0"/>
            </a:rPr>
            <a:t>2</a:t>
          </a:r>
          <a:r>
            <a:rPr lang="en-US" sz="90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For Class B borrowers Account 5200 is to be used for revenues of the type &amp; character required of Class A companies in Accounts </a:t>
          </a:r>
          <a:r>
            <a:rPr lang="en-US" sz="900" b="0" i="0" baseline="0">
              <a:solidFill>
                <a:schemeClr val="dk1"/>
              </a:solidFill>
              <a:latin typeface="Arial" pitchFamily="34" charset="0"/>
              <a:ea typeface="+mn-ea"/>
              <a:cs typeface="Arial" pitchFamily="34" charset="0"/>
            </a:rPr>
            <a:t> 5230, 5240, 5250 &amp; 5260.</a:t>
          </a:r>
          <a:endParaRPr lang="en-US" sz="900" b="0" i="0">
            <a:solidFill>
              <a:schemeClr val="dk1"/>
            </a:solidFill>
            <a:latin typeface="Arial" pitchFamily="34" charset="0"/>
            <a:ea typeface="+mn-ea"/>
            <a:cs typeface="Arial" pitchFamily="34" charset="0"/>
          </a:endParaRPr>
        </a:p>
        <a:p>
          <a:r>
            <a:rPr lang="en-US" sz="900" b="0" i="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xdr:txBody>
    </xdr:sp>
    <xdr:clientData/>
  </xdr:twoCellAnchor>
  <xdr:twoCellAnchor>
    <xdr:from>
      <xdr:col>1</xdr:col>
      <xdr:colOff>47625</xdr:colOff>
      <xdr:row>58</xdr:row>
      <xdr:rowOff>47625</xdr:rowOff>
    </xdr:from>
    <xdr:to>
      <xdr:col>1</xdr:col>
      <xdr:colOff>5991225</xdr:colOff>
      <xdr:row>58</xdr:row>
      <xdr:rowOff>685800</xdr:rowOff>
    </xdr:to>
    <xdr:sp macro="" textlink="">
      <xdr:nvSpPr>
        <xdr:cNvPr id="11" name="TextBox 10"/>
        <xdr:cNvSpPr txBox="1"/>
      </xdr:nvSpPr>
      <xdr:spPr>
        <a:xfrm>
          <a:off x="3571875" y="14639925"/>
          <a:ext cx="5943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Enter sum of the following on Line 6:</a:t>
          </a:r>
          <a:endParaRPr lang="en-US" sz="1100" b="1">
            <a:solidFill>
              <a:schemeClr val="dk1"/>
            </a:solidFill>
            <a:latin typeface="+mn-lt"/>
            <a:ea typeface="+mn-ea"/>
            <a:cs typeface="+mn-cs"/>
          </a:endParaRPr>
        </a:p>
        <a:p>
          <a:r>
            <a:rPr lang="en-US" sz="1100">
              <a:solidFill>
                <a:schemeClr val="dk1"/>
              </a:solidFill>
              <a:latin typeface="+mn-lt"/>
              <a:ea typeface="+mn-ea"/>
              <a:cs typeface="+mn-cs"/>
            </a:rPr>
            <a:t>Class A borrowers - Account</a:t>
          </a:r>
          <a:r>
            <a:rPr lang="en-US" sz="1100" baseline="0">
              <a:solidFill>
                <a:schemeClr val="dk1"/>
              </a:solidFill>
              <a:latin typeface="+mn-lt"/>
              <a:ea typeface="+mn-ea"/>
              <a:cs typeface="+mn-cs"/>
            </a:rPr>
            <a:t> 5300</a:t>
          </a:r>
          <a:endParaRPr lang="en-US"/>
        </a:p>
        <a:p>
          <a:r>
            <a:rPr lang="en-US" sz="1100">
              <a:solidFill>
                <a:schemeClr val="dk1"/>
              </a:solidFill>
              <a:latin typeface="+mn-lt"/>
              <a:ea typeface="+mn-ea"/>
              <a:cs typeface="+mn-cs"/>
            </a:rPr>
            <a:t>Class B borrowers - Account 5300</a:t>
          </a:r>
        </a:p>
        <a:p>
          <a:endParaRPr lang="en-US" sz="1100"/>
        </a:p>
      </xdr:txBody>
    </xdr:sp>
    <xdr:clientData/>
  </xdr:twoCellAnchor>
  <xdr:twoCellAnchor>
    <xdr:from>
      <xdr:col>1</xdr:col>
      <xdr:colOff>57150</xdr:colOff>
      <xdr:row>59</xdr:row>
      <xdr:rowOff>19050</xdr:rowOff>
    </xdr:from>
    <xdr:to>
      <xdr:col>2</xdr:col>
      <xdr:colOff>1058</xdr:colOff>
      <xdr:row>59</xdr:row>
      <xdr:rowOff>677333</xdr:rowOff>
    </xdr:to>
    <xdr:sp macro="" textlink="">
      <xdr:nvSpPr>
        <xdr:cNvPr id="12" name="TextBox 11"/>
        <xdr:cNvSpPr txBox="1"/>
      </xdr:nvSpPr>
      <xdr:spPr>
        <a:xfrm>
          <a:off x="2829983" y="16084550"/>
          <a:ext cx="4029075" cy="65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5300 represents the sum of Accounts 5301 &amp; 5302.</a:t>
          </a:r>
        </a:p>
        <a:p>
          <a:pPr eaLnBrk="1" fontAlgn="auto" latinLnBrk="0" hangingPunct="1"/>
          <a:r>
            <a:rPr lang="en-US" sz="900" b="0" i="0" baseline="30000">
              <a:solidFill>
                <a:schemeClr val="dk1"/>
              </a:solidFill>
              <a:latin typeface="Arial" pitchFamily="34" charset="0"/>
              <a:ea typeface="+mn-ea"/>
              <a:cs typeface="Arial" pitchFamily="34" charset="0"/>
            </a:rPr>
            <a:t>2 </a:t>
          </a:r>
          <a:r>
            <a:rPr lang="en-US" sz="900" b="0" i="0">
              <a:solidFill>
                <a:schemeClr val="dk1"/>
              </a:solidFill>
              <a:latin typeface="Arial" pitchFamily="34" charset="0"/>
              <a:ea typeface="+mn-ea"/>
              <a:cs typeface="Arial" pitchFamily="34" charset="0"/>
            </a:rPr>
            <a:t>For Class B borrowers Account 5300 is to be used for revenues of the type &amp; character required of Class A companies in Accounts 5301 thru 5302.</a:t>
          </a:r>
          <a:endParaRPr lang="en-US" sz="900">
            <a:solidFill>
              <a:schemeClr val="dk1"/>
            </a:solidFill>
            <a:latin typeface="Arial" pitchFamily="34" charset="0"/>
            <a:ea typeface="+mn-ea"/>
            <a:cs typeface="Arial" pitchFamily="34" charset="0"/>
          </a:endParaRPr>
        </a:p>
        <a:p>
          <a:r>
            <a:rPr lang="en-US" sz="1100" b="0" i="0">
              <a:solidFill>
                <a:schemeClr val="dk1"/>
              </a:solidFill>
              <a:latin typeface="+mn-lt"/>
              <a:ea typeface="+mn-ea"/>
              <a:cs typeface="+mn-cs"/>
            </a:rPr>
            <a:t> </a:t>
          </a:r>
          <a:endParaRPr lang="en-US" sz="1100">
            <a:solidFill>
              <a:schemeClr val="dk1"/>
            </a:solidFill>
            <a:latin typeface="+mn-lt"/>
            <a:ea typeface="+mn-ea"/>
            <a:cs typeface="+mn-cs"/>
          </a:endParaRPr>
        </a:p>
        <a:p>
          <a:endParaRPr lang="en-US" sz="1100"/>
        </a:p>
      </xdr:txBody>
    </xdr:sp>
    <xdr:clientData/>
  </xdr:twoCellAnchor>
  <xdr:twoCellAnchor>
    <xdr:from>
      <xdr:col>1</xdr:col>
      <xdr:colOff>47625</xdr:colOff>
      <xdr:row>67</xdr:row>
      <xdr:rowOff>28575</xdr:rowOff>
    </xdr:from>
    <xdr:to>
      <xdr:col>2</xdr:col>
      <xdr:colOff>1058</xdr:colOff>
      <xdr:row>67</xdr:row>
      <xdr:rowOff>3586681</xdr:rowOff>
    </xdr:to>
    <xdr:sp macro="" textlink="">
      <xdr:nvSpPr>
        <xdr:cNvPr id="13" name="TextBox 12"/>
        <xdr:cNvSpPr txBox="1"/>
      </xdr:nvSpPr>
      <xdr:spPr>
        <a:xfrm>
          <a:off x="2820458" y="17406408"/>
          <a:ext cx="4038600" cy="3548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6110 represents the sum of Accounts 6112 thru 6116.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a:t>
          </a:r>
          <a:r>
            <a:rPr lang="en-US" sz="900" b="0" i="0">
              <a:solidFill>
                <a:schemeClr val="dk1"/>
              </a:solidFill>
              <a:latin typeface="Arial" pitchFamily="34" charset="0"/>
              <a:ea typeface="+mn-ea"/>
              <a:cs typeface="Arial" pitchFamily="34" charset="0"/>
            </a:rPr>
            <a:t> For Class B borrowers Account 6110 is to be used for revenues of the type &amp; character required of Class A companies in Accounts 6112 thru 6116. </a:t>
          </a:r>
          <a:endParaRPr lang="en-US" sz="900">
            <a:latin typeface="Arial" pitchFamily="34" charset="0"/>
            <a:cs typeface="Arial" pitchFamily="34" charset="0"/>
          </a:endParaRPr>
        </a:p>
        <a:p>
          <a:r>
            <a:rPr lang="en-US" sz="900" b="0" i="0" baseline="30000">
              <a:solidFill>
                <a:schemeClr val="dk1"/>
              </a:solidFill>
              <a:latin typeface="Arial" pitchFamily="34" charset="0"/>
              <a:ea typeface="+mn-ea"/>
              <a:cs typeface="Arial" pitchFamily="34" charset="0"/>
            </a:rPr>
            <a:t>3</a:t>
          </a:r>
          <a:r>
            <a:rPr lang="en-US" sz="900" b="0" i="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For Class A borrowers: Account 6120 represents the sum of Accounts 6121 thru 6124.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4</a:t>
          </a:r>
          <a:r>
            <a:rPr lang="en-US" sz="900" b="0" i="0">
              <a:solidFill>
                <a:schemeClr val="dk1"/>
              </a:solidFill>
              <a:latin typeface="Arial" pitchFamily="34" charset="0"/>
              <a:ea typeface="+mn-ea"/>
              <a:cs typeface="Arial" pitchFamily="34" charset="0"/>
            </a:rPr>
            <a:t> For Class B borrowers Account 6120 is to be used for revenues of the type &amp; character required of Class A companies in Accounts 6121 thru 6124.  </a:t>
          </a:r>
          <a:endParaRPr lang="en-US" sz="900">
            <a:latin typeface="Arial" pitchFamily="34" charset="0"/>
            <a:cs typeface="Arial" pitchFamily="34" charset="0"/>
          </a:endParaRPr>
        </a:p>
        <a:p>
          <a:r>
            <a:rPr lang="en-US" sz="900" b="0" i="0" baseline="30000">
              <a:solidFill>
                <a:schemeClr val="dk1"/>
              </a:solidFill>
              <a:latin typeface="Arial" pitchFamily="34" charset="0"/>
              <a:ea typeface="+mn-ea"/>
              <a:cs typeface="Arial" pitchFamily="34" charset="0"/>
            </a:rPr>
            <a:t>5</a:t>
          </a:r>
          <a:r>
            <a:rPr lang="en-US" sz="900" b="0" i="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For Class A borrowers: Account 6210 represents the sum of Accounts 6211 thru 6215.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6</a:t>
          </a:r>
          <a:r>
            <a:rPr lang="en-US" sz="900" b="0" i="0">
              <a:solidFill>
                <a:schemeClr val="dk1"/>
              </a:solidFill>
              <a:latin typeface="Arial" pitchFamily="34" charset="0"/>
              <a:ea typeface="+mn-ea"/>
              <a:cs typeface="Arial" pitchFamily="34" charset="0"/>
            </a:rPr>
            <a:t> For Class B borrowers Account 6210 is to be used for revenues of the type &amp; character required of Class A companies in Accounts 6211 thru 6215.   </a:t>
          </a:r>
        </a:p>
        <a:p>
          <a:r>
            <a:rPr lang="en-US" sz="900" b="0" i="0" baseline="30000">
              <a:solidFill>
                <a:schemeClr val="dk1"/>
              </a:solidFill>
              <a:latin typeface="Arial" pitchFamily="34" charset="0"/>
              <a:ea typeface="+mn-ea"/>
              <a:cs typeface="Arial" pitchFamily="34" charset="0"/>
            </a:rPr>
            <a:t>7</a:t>
          </a:r>
          <a:r>
            <a:rPr lang="en-US" sz="900" b="0" i="0">
              <a:solidFill>
                <a:schemeClr val="dk1"/>
              </a:solidFill>
              <a:latin typeface="Arial" pitchFamily="34" charset="0"/>
              <a:ea typeface="+mn-ea"/>
              <a:cs typeface="Arial" pitchFamily="34" charset="0"/>
            </a:rPr>
            <a:t> For Class A borrowers: Account 6230 represents the sum of Accounts 6231 &amp; 6232.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8</a:t>
          </a:r>
          <a:r>
            <a:rPr lang="en-US" sz="900" b="0" i="0">
              <a:solidFill>
                <a:schemeClr val="dk1"/>
              </a:solidFill>
              <a:latin typeface="Arial" pitchFamily="34" charset="0"/>
              <a:ea typeface="+mn-ea"/>
              <a:cs typeface="Arial" pitchFamily="34" charset="0"/>
            </a:rPr>
            <a:t> For Class B borrowers Account 6230 is to be used for revenues of the type &amp; character required of Class A companies in Accounts 6231 thru 6232. </a:t>
          </a:r>
        </a:p>
        <a:p>
          <a:r>
            <a:rPr lang="en-US" sz="900" b="0" i="0" baseline="30000">
              <a:solidFill>
                <a:schemeClr val="dk1"/>
              </a:solidFill>
              <a:latin typeface="Arial" pitchFamily="34" charset="0"/>
              <a:ea typeface="+mn-ea"/>
              <a:cs typeface="Arial" pitchFamily="34" charset="0"/>
            </a:rPr>
            <a:t>9 </a:t>
          </a:r>
          <a:r>
            <a:rPr lang="en-US" sz="900" b="0" i="0">
              <a:solidFill>
                <a:schemeClr val="dk1"/>
              </a:solidFill>
              <a:latin typeface="Arial" pitchFamily="34" charset="0"/>
              <a:ea typeface="+mn-ea"/>
              <a:cs typeface="Arial" pitchFamily="34" charset="0"/>
            </a:rPr>
            <a:t>For Class A borrowers: Account 6310 represents the sum of Accounts 6311 thru 6362.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10</a:t>
          </a:r>
          <a:r>
            <a:rPr lang="en-US" sz="900" b="0" i="0">
              <a:solidFill>
                <a:schemeClr val="dk1"/>
              </a:solidFill>
              <a:latin typeface="Arial" pitchFamily="34" charset="0"/>
              <a:ea typeface="+mn-ea"/>
              <a:cs typeface="Arial" pitchFamily="34" charset="0"/>
            </a:rPr>
            <a:t> For Class B borrowers Account 6310 is to be used for revenues of the type &amp; character required of Class A companies in Accounts 6311 thru 6362. </a:t>
          </a:r>
        </a:p>
        <a:p>
          <a:r>
            <a:rPr lang="en-US" sz="900" b="0" i="0" baseline="30000">
              <a:solidFill>
                <a:schemeClr val="dk1"/>
              </a:solidFill>
              <a:latin typeface="Arial" pitchFamily="34" charset="0"/>
              <a:ea typeface="+mn-ea"/>
              <a:cs typeface="Arial" pitchFamily="34" charset="0"/>
            </a:rPr>
            <a:t>11 </a:t>
          </a:r>
          <a:r>
            <a:rPr lang="en-US" sz="900" b="0" i="0">
              <a:solidFill>
                <a:schemeClr val="dk1"/>
              </a:solidFill>
              <a:latin typeface="Arial" pitchFamily="34" charset="0"/>
              <a:ea typeface="+mn-ea"/>
              <a:cs typeface="Arial" pitchFamily="34" charset="0"/>
            </a:rPr>
            <a:t>For Class A borrowers: Account 6410 represents the sum of Accounts 6411 thru 6426.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12</a:t>
          </a:r>
          <a:r>
            <a:rPr lang="en-US" sz="900" b="0" i="0">
              <a:solidFill>
                <a:schemeClr val="dk1"/>
              </a:solidFill>
              <a:latin typeface="Arial" pitchFamily="34" charset="0"/>
              <a:ea typeface="+mn-ea"/>
              <a:cs typeface="Arial" pitchFamily="34" charset="0"/>
            </a:rPr>
            <a:t> For Class B borrowers Account 6410 is to be used for revenues of the type &amp; character required of Class A companies in Accounts 6411 thru 6426. </a:t>
          </a:r>
          <a:endParaRPr lang="en-US" sz="900">
            <a:solidFill>
              <a:schemeClr val="dk1"/>
            </a:solidFill>
            <a:latin typeface="Arial" pitchFamily="34" charset="0"/>
            <a:ea typeface="+mn-ea"/>
            <a:cs typeface="Arial" pitchFamily="34" charset="0"/>
          </a:endParaRPr>
        </a:p>
        <a:p>
          <a:endParaRPr lang="en-US"/>
        </a:p>
        <a:p>
          <a:endParaRPr lang="en-US" sz="1100" b="0" i="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xdr:txBody>
    </xdr:sp>
    <xdr:clientData/>
  </xdr:twoCellAnchor>
  <xdr:twoCellAnchor>
    <xdr:from>
      <xdr:col>1</xdr:col>
      <xdr:colOff>66675</xdr:colOff>
      <xdr:row>66</xdr:row>
      <xdr:rowOff>47624</xdr:rowOff>
    </xdr:from>
    <xdr:to>
      <xdr:col>2</xdr:col>
      <xdr:colOff>1058</xdr:colOff>
      <xdr:row>66</xdr:row>
      <xdr:rowOff>857250</xdr:rowOff>
    </xdr:to>
    <xdr:sp macro="" textlink="">
      <xdr:nvSpPr>
        <xdr:cNvPr id="14" name="TextBox 13"/>
        <xdr:cNvSpPr txBox="1"/>
      </xdr:nvSpPr>
      <xdr:spPr>
        <a:xfrm>
          <a:off x="2839508" y="17838207"/>
          <a:ext cx="4019550" cy="80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6110, 6120, 6210, 6220, 6230, 6310, 6410, 6431 &amp; 6441</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 </a:t>
          </a:r>
          <a:r>
            <a:rPr lang="en-US" sz="900" baseline="0">
              <a:solidFill>
                <a:schemeClr val="dk1"/>
              </a:solidFill>
              <a:latin typeface="Arial" pitchFamily="34" charset="0"/>
              <a:ea typeface="+mn-ea"/>
              <a:cs typeface="Arial" pitchFamily="34" charset="0"/>
            </a:rPr>
            <a:t>6110, 6120, 6210, 6220, 6230, 6310, 6410, 6431 &amp; 6441</a:t>
          </a:r>
          <a:r>
            <a:rPr lang="en-US" sz="90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000">
            <a:latin typeface="Arial" pitchFamily="34" charset="0"/>
            <a:cs typeface="Arial" pitchFamily="34" charset="0"/>
          </a:endParaRPr>
        </a:p>
        <a:p>
          <a:endParaRPr lang="en-US" sz="1100"/>
        </a:p>
      </xdr:txBody>
    </xdr:sp>
    <xdr:clientData/>
  </xdr:twoCellAnchor>
  <xdr:twoCellAnchor>
    <xdr:from>
      <xdr:col>1</xdr:col>
      <xdr:colOff>57150</xdr:colOff>
      <xdr:row>103</xdr:row>
      <xdr:rowOff>38100</xdr:rowOff>
    </xdr:from>
    <xdr:to>
      <xdr:col>1</xdr:col>
      <xdr:colOff>5991225</xdr:colOff>
      <xdr:row>103</xdr:row>
      <xdr:rowOff>733425</xdr:rowOff>
    </xdr:to>
    <xdr:sp macro="" textlink="">
      <xdr:nvSpPr>
        <xdr:cNvPr id="15" name="TextBox 14"/>
        <xdr:cNvSpPr txBox="1"/>
      </xdr:nvSpPr>
      <xdr:spPr>
        <a:xfrm>
          <a:off x="3581400" y="26650950"/>
          <a:ext cx="5934075"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6510, 6530 &amp; 6540. </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s 6510, 6530 &amp; 6540. </a:t>
          </a:r>
          <a:r>
            <a:rPr lang="en-US" sz="90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xdr:txBody>
    </xdr:sp>
    <xdr:clientData/>
  </xdr:twoCellAnchor>
  <xdr:twoCellAnchor>
    <xdr:from>
      <xdr:col>1</xdr:col>
      <xdr:colOff>76200</xdr:colOff>
      <xdr:row>104</xdr:row>
      <xdr:rowOff>47625</xdr:rowOff>
    </xdr:from>
    <xdr:to>
      <xdr:col>2</xdr:col>
      <xdr:colOff>1058</xdr:colOff>
      <xdr:row>104</xdr:row>
      <xdr:rowOff>1418167</xdr:rowOff>
    </xdr:to>
    <xdr:sp macro="" textlink="">
      <xdr:nvSpPr>
        <xdr:cNvPr id="17" name="TextBox 16"/>
        <xdr:cNvSpPr txBox="1"/>
      </xdr:nvSpPr>
      <xdr:spPr>
        <a:xfrm>
          <a:off x="2849033" y="27458458"/>
          <a:ext cx="4010025" cy="1370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6510 represents the sum of Accounts 6511 thru 6512.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a:t>
          </a:r>
          <a:r>
            <a:rPr lang="en-US" sz="900" b="0" i="0">
              <a:solidFill>
                <a:schemeClr val="dk1"/>
              </a:solidFill>
              <a:latin typeface="Arial" pitchFamily="34" charset="0"/>
              <a:ea typeface="+mn-ea"/>
              <a:cs typeface="Arial" pitchFamily="34" charset="0"/>
            </a:rPr>
            <a:t> For Class B borrowers Account 6510 is to be used for revenues of the type &amp; character required of Class A companies in Accounts 6511 thru 6512. </a:t>
          </a:r>
        </a:p>
        <a:p>
          <a:r>
            <a:rPr lang="en-US" sz="900" b="0" i="0">
              <a:solidFill>
                <a:schemeClr val="dk1"/>
              </a:solidFill>
              <a:latin typeface="Arial" pitchFamily="34" charset="0"/>
              <a:ea typeface="+mn-ea"/>
              <a:cs typeface="Arial" pitchFamily="34" charset="0"/>
            </a:rPr>
            <a:t> </a:t>
          </a:r>
          <a:r>
            <a:rPr lang="en-US" sz="900" b="0" i="0" baseline="30000">
              <a:solidFill>
                <a:schemeClr val="dk1"/>
              </a:solidFill>
              <a:latin typeface="Arial" pitchFamily="34" charset="0"/>
              <a:ea typeface="+mn-ea"/>
              <a:cs typeface="Arial" pitchFamily="34" charset="0"/>
            </a:rPr>
            <a:t>3 </a:t>
          </a:r>
          <a:r>
            <a:rPr lang="en-US" sz="900" b="0" i="0">
              <a:solidFill>
                <a:schemeClr val="dk1"/>
              </a:solidFill>
              <a:latin typeface="Arial" pitchFamily="34" charset="0"/>
              <a:ea typeface="+mn-ea"/>
              <a:cs typeface="Arial" pitchFamily="34" charset="0"/>
            </a:rPr>
            <a:t>For Class A borrowers: Account 6530 represents the sum of Accounts 6531 thru 6535.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4 </a:t>
          </a:r>
          <a:r>
            <a:rPr lang="en-US" sz="900" b="0" i="0">
              <a:solidFill>
                <a:schemeClr val="dk1"/>
              </a:solidFill>
              <a:latin typeface="Arial" pitchFamily="34" charset="0"/>
              <a:ea typeface="+mn-ea"/>
              <a:cs typeface="Arial" pitchFamily="34" charset="0"/>
            </a:rPr>
            <a:t>For Class B borrowers Account 6530 is to be used for revenues of the type &amp; character required of Class A companies in Accounts 6531 thru 6535. </a:t>
          </a:r>
          <a:endParaRPr lang="en-US" sz="900">
            <a:latin typeface="Arial" pitchFamily="34" charset="0"/>
            <a:cs typeface="Arial" pitchFamily="34" charset="0"/>
          </a:endParaRPr>
        </a:p>
        <a:p>
          <a:endParaRPr lang="en-US" sz="10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47625</xdr:colOff>
      <xdr:row>117</xdr:row>
      <xdr:rowOff>47625</xdr:rowOff>
    </xdr:from>
    <xdr:to>
      <xdr:col>1</xdr:col>
      <xdr:colOff>4048125</xdr:colOff>
      <xdr:row>117</xdr:row>
      <xdr:rowOff>1162050</xdr:rowOff>
    </xdr:to>
    <xdr:sp macro="" textlink="">
      <xdr:nvSpPr>
        <xdr:cNvPr id="16" name="TextBox 15"/>
        <xdr:cNvSpPr txBox="1"/>
      </xdr:nvSpPr>
      <xdr:spPr>
        <a:xfrm>
          <a:off x="2819400" y="32699325"/>
          <a:ext cx="400050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57150</xdr:colOff>
      <xdr:row>116</xdr:row>
      <xdr:rowOff>66675</xdr:rowOff>
    </xdr:from>
    <xdr:to>
      <xdr:col>1</xdr:col>
      <xdr:colOff>4029075</xdr:colOff>
      <xdr:row>116</xdr:row>
      <xdr:rowOff>1009650</xdr:rowOff>
    </xdr:to>
    <xdr:sp macro="" textlink="">
      <xdr:nvSpPr>
        <xdr:cNvPr id="18" name="TextBox 17"/>
        <xdr:cNvSpPr txBox="1"/>
      </xdr:nvSpPr>
      <xdr:spPr>
        <a:xfrm>
          <a:off x="2828925" y="32061150"/>
          <a:ext cx="3971925"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76200</xdr:colOff>
      <xdr:row>116</xdr:row>
      <xdr:rowOff>38100</xdr:rowOff>
    </xdr:from>
    <xdr:to>
      <xdr:col>1</xdr:col>
      <xdr:colOff>4000500</xdr:colOff>
      <xdr:row>116</xdr:row>
      <xdr:rowOff>542925</xdr:rowOff>
    </xdr:to>
    <xdr:sp macro="" textlink="">
      <xdr:nvSpPr>
        <xdr:cNvPr id="19" name="TextBox 18"/>
        <xdr:cNvSpPr txBox="1"/>
      </xdr:nvSpPr>
      <xdr:spPr>
        <a:xfrm>
          <a:off x="2847975" y="32032575"/>
          <a:ext cx="392430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10:</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6560 </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6560 </a:t>
          </a:r>
          <a:r>
            <a:rPr lang="en-US" sz="900">
              <a:solidFill>
                <a:schemeClr val="dk1"/>
              </a:solidFill>
              <a:latin typeface="Arial" pitchFamily="34" charset="0"/>
              <a:ea typeface="+mn-ea"/>
              <a:cs typeface="Arial" pitchFamily="34" charset="0"/>
            </a:rPr>
            <a:t> </a:t>
          </a:r>
        </a:p>
      </xdr:txBody>
    </xdr:sp>
    <xdr:clientData/>
  </xdr:twoCellAnchor>
  <xdr:twoCellAnchor>
    <xdr:from>
      <xdr:col>1</xdr:col>
      <xdr:colOff>76200</xdr:colOff>
      <xdr:row>117</xdr:row>
      <xdr:rowOff>76199</xdr:rowOff>
    </xdr:from>
    <xdr:to>
      <xdr:col>1</xdr:col>
      <xdr:colOff>4019550</xdr:colOff>
      <xdr:row>117</xdr:row>
      <xdr:rowOff>762000</xdr:rowOff>
    </xdr:to>
    <xdr:sp macro="" textlink="">
      <xdr:nvSpPr>
        <xdr:cNvPr id="21" name="TextBox 20"/>
        <xdr:cNvSpPr txBox="1"/>
      </xdr:nvSpPr>
      <xdr:spPr>
        <a:xfrm>
          <a:off x="2847975" y="32556449"/>
          <a:ext cx="394335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6560 represents the sum of Accounts 6561 thru 6562.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a:t>
          </a:r>
          <a:r>
            <a:rPr lang="en-US" sz="900" b="0" i="0">
              <a:solidFill>
                <a:schemeClr val="dk1"/>
              </a:solidFill>
              <a:latin typeface="Arial" pitchFamily="34" charset="0"/>
              <a:ea typeface="+mn-ea"/>
              <a:cs typeface="Arial" pitchFamily="34" charset="0"/>
            </a:rPr>
            <a:t> For Class B borrowers Account 6560 represents the sum of 6560.1 &amp;</a:t>
          </a:r>
          <a:r>
            <a:rPr lang="en-US" sz="900" b="0" i="0" baseline="0">
              <a:solidFill>
                <a:schemeClr val="dk1"/>
              </a:solidFill>
              <a:latin typeface="Arial" pitchFamily="34" charset="0"/>
              <a:ea typeface="+mn-ea"/>
              <a:cs typeface="Arial" pitchFamily="34" charset="0"/>
            </a:rPr>
            <a:t> 6560.2.</a:t>
          </a:r>
          <a:r>
            <a:rPr lang="en-US" sz="900" b="0" i="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endParaRPr lang="en-US" sz="1100"/>
        </a:p>
      </xdr:txBody>
    </xdr:sp>
    <xdr:clientData/>
  </xdr:twoCellAnchor>
  <xdr:twoCellAnchor>
    <xdr:from>
      <xdr:col>1</xdr:col>
      <xdr:colOff>76200</xdr:colOff>
      <xdr:row>124</xdr:row>
      <xdr:rowOff>28575</xdr:rowOff>
    </xdr:from>
    <xdr:to>
      <xdr:col>1</xdr:col>
      <xdr:colOff>3952875</xdr:colOff>
      <xdr:row>124</xdr:row>
      <xdr:rowOff>447675</xdr:rowOff>
    </xdr:to>
    <xdr:sp macro="" textlink="">
      <xdr:nvSpPr>
        <xdr:cNvPr id="22" name="TextBox 21"/>
        <xdr:cNvSpPr txBox="1"/>
      </xdr:nvSpPr>
      <xdr:spPr>
        <a:xfrm>
          <a:off x="2847975" y="34385250"/>
          <a:ext cx="3876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11:</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6563, 6564 &amp; 6565</a:t>
          </a:r>
          <a:endParaRPr lang="en-US" sz="900">
            <a:solidFill>
              <a:schemeClr val="dk1"/>
            </a:solidFill>
            <a:latin typeface="Arial" pitchFamily="34" charset="0"/>
            <a:ea typeface="+mn-ea"/>
            <a:cs typeface="Arial" pitchFamily="34" charset="0"/>
          </a:endParaRPr>
        </a:p>
        <a:p>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57150</xdr:colOff>
      <xdr:row>130</xdr:row>
      <xdr:rowOff>47624</xdr:rowOff>
    </xdr:from>
    <xdr:to>
      <xdr:col>1</xdr:col>
      <xdr:colOff>4029075</xdr:colOff>
      <xdr:row>130</xdr:row>
      <xdr:rowOff>1543050</xdr:rowOff>
    </xdr:to>
    <xdr:sp macro="" textlink="">
      <xdr:nvSpPr>
        <xdr:cNvPr id="23" name="TextBox 22"/>
        <xdr:cNvSpPr txBox="1"/>
      </xdr:nvSpPr>
      <xdr:spPr>
        <a:xfrm>
          <a:off x="2828925" y="36223574"/>
          <a:ext cx="3971925" cy="1495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6610 represents the sum of Accounts 6611 thru 6613.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a:t>
          </a:r>
          <a:r>
            <a:rPr lang="en-US" sz="900" b="0" i="0">
              <a:solidFill>
                <a:schemeClr val="dk1"/>
              </a:solidFill>
              <a:latin typeface="Arial" pitchFamily="34" charset="0"/>
              <a:ea typeface="+mn-ea"/>
              <a:cs typeface="Arial" pitchFamily="34" charset="0"/>
            </a:rPr>
            <a:t> For Class B borrowers Account 6610 is to be used for revenues of the type &amp; character required of Class A companies in Accounts 6611 thru 6613. </a:t>
          </a:r>
        </a:p>
        <a:p>
          <a:r>
            <a:rPr lang="en-US" sz="900" b="0" i="0">
              <a:solidFill>
                <a:schemeClr val="dk1"/>
              </a:solidFill>
              <a:latin typeface="Arial" pitchFamily="34" charset="0"/>
              <a:ea typeface="+mn-ea"/>
              <a:cs typeface="Arial" pitchFamily="34" charset="0"/>
            </a:rPr>
            <a:t> </a:t>
          </a:r>
          <a:r>
            <a:rPr lang="en-US" sz="900" b="0" i="0" baseline="30000">
              <a:solidFill>
                <a:schemeClr val="dk1"/>
              </a:solidFill>
              <a:latin typeface="Arial" pitchFamily="34" charset="0"/>
              <a:ea typeface="+mn-ea"/>
              <a:cs typeface="Arial" pitchFamily="34" charset="0"/>
            </a:rPr>
            <a:t>3 </a:t>
          </a:r>
          <a:r>
            <a:rPr lang="en-US" sz="900" b="0" i="0">
              <a:solidFill>
                <a:schemeClr val="dk1"/>
              </a:solidFill>
              <a:latin typeface="Arial" pitchFamily="34" charset="0"/>
              <a:ea typeface="+mn-ea"/>
              <a:cs typeface="Arial" pitchFamily="34" charset="0"/>
            </a:rPr>
            <a:t>For Class A borrowers: Account 6620</a:t>
          </a:r>
          <a:r>
            <a:rPr lang="en-US" sz="900" b="0" i="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represents the sum of Accounts 6621 thru 6623.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4 </a:t>
          </a:r>
          <a:r>
            <a:rPr lang="en-US" sz="900" b="0" i="0">
              <a:solidFill>
                <a:schemeClr val="dk1"/>
              </a:solidFill>
              <a:latin typeface="Arial" pitchFamily="34" charset="0"/>
              <a:ea typeface="+mn-ea"/>
              <a:cs typeface="Arial" pitchFamily="34" charset="0"/>
            </a:rPr>
            <a:t>For Class B borrowers Account  6620 is to be used for revenues of the type &amp; character required of Class A companies in Accounts 6621 thru 6623. </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a:p>
          <a:endParaRPr lang="en-US" sz="1100"/>
        </a:p>
      </xdr:txBody>
    </xdr:sp>
    <xdr:clientData/>
  </xdr:twoCellAnchor>
  <xdr:twoCellAnchor>
    <xdr:from>
      <xdr:col>1</xdr:col>
      <xdr:colOff>66675</xdr:colOff>
      <xdr:row>129</xdr:row>
      <xdr:rowOff>38100</xdr:rowOff>
    </xdr:from>
    <xdr:to>
      <xdr:col>1</xdr:col>
      <xdr:colOff>4000500</xdr:colOff>
      <xdr:row>129</xdr:row>
      <xdr:rowOff>619125</xdr:rowOff>
    </xdr:to>
    <xdr:sp macro="" textlink="">
      <xdr:nvSpPr>
        <xdr:cNvPr id="24" name="TextBox 23"/>
        <xdr:cNvSpPr txBox="1"/>
      </xdr:nvSpPr>
      <xdr:spPr>
        <a:xfrm>
          <a:off x="2838450" y="35556825"/>
          <a:ext cx="39338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12:</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6610 &amp; 6620 </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 </a:t>
          </a:r>
          <a:r>
            <a:rPr lang="en-US" sz="900" baseline="0">
              <a:solidFill>
                <a:schemeClr val="dk1"/>
              </a:solidFill>
              <a:latin typeface="Arial" pitchFamily="34" charset="0"/>
              <a:ea typeface="+mn-ea"/>
              <a:cs typeface="Arial" pitchFamily="34" charset="0"/>
            </a:rPr>
            <a:t> 6610 &amp; 6620 </a:t>
          </a:r>
          <a:r>
            <a:rPr lang="en-US" sz="90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38100</xdr:colOff>
      <xdr:row>141</xdr:row>
      <xdr:rowOff>38101</xdr:rowOff>
    </xdr:from>
    <xdr:to>
      <xdr:col>1</xdr:col>
      <xdr:colOff>4029075</xdr:colOff>
      <xdr:row>141</xdr:row>
      <xdr:rowOff>1333501</xdr:rowOff>
    </xdr:to>
    <xdr:sp macro="" textlink="">
      <xdr:nvSpPr>
        <xdr:cNvPr id="25" name="TextBox 24"/>
        <xdr:cNvSpPr txBox="1"/>
      </xdr:nvSpPr>
      <xdr:spPr>
        <a:xfrm>
          <a:off x="2809875" y="39957376"/>
          <a:ext cx="3990975"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6710 represents the sum of Accounts 6711 &amp; 6712.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a:t>
          </a:r>
          <a:r>
            <a:rPr lang="en-US" sz="900" b="0" i="0">
              <a:solidFill>
                <a:schemeClr val="dk1"/>
              </a:solidFill>
              <a:latin typeface="Arial" pitchFamily="34" charset="0"/>
              <a:ea typeface="+mn-ea"/>
              <a:cs typeface="Arial" pitchFamily="34" charset="0"/>
            </a:rPr>
            <a:t> For Class B borrowers Account 6710 is to be used for expenses of the type &amp; character required of Class A companies in Accounts 6711 &amp; 6712. </a:t>
          </a:r>
          <a:r>
            <a:rPr lang="en-US" sz="900" b="0" i="0" baseline="30000">
              <a:solidFill>
                <a:schemeClr val="dk1"/>
              </a:solidFill>
              <a:latin typeface="Arial" pitchFamily="34" charset="0"/>
              <a:ea typeface="+mn-ea"/>
              <a:cs typeface="Arial" pitchFamily="34" charset="0"/>
            </a:rPr>
            <a:t>3 </a:t>
          </a:r>
          <a:r>
            <a:rPr lang="en-US" sz="900" b="0" i="0">
              <a:solidFill>
                <a:schemeClr val="dk1"/>
              </a:solidFill>
              <a:latin typeface="Arial" pitchFamily="34" charset="0"/>
              <a:ea typeface="+mn-ea"/>
              <a:cs typeface="Arial" pitchFamily="34" charset="0"/>
            </a:rPr>
            <a:t>For Class A borrowers: Account 6720</a:t>
          </a:r>
          <a:r>
            <a:rPr lang="en-US" sz="900" b="0" i="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represents the sum of Accounts 6721 thru 6728.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4 </a:t>
          </a:r>
          <a:r>
            <a:rPr lang="en-US" sz="900" b="0" i="0">
              <a:solidFill>
                <a:schemeClr val="dk1"/>
              </a:solidFill>
              <a:latin typeface="Arial" pitchFamily="34" charset="0"/>
              <a:ea typeface="+mn-ea"/>
              <a:cs typeface="Arial" pitchFamily="34" charset="0"/>
            </a:rPr>
            <a:t>For Class B borrowers Account  6720 is to be used for expenses of the type &amp; character required of Class A companies in Accounts 6721 thru 6728. </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76200</xdr:colOff>
      <xdr:row>140</xdr:row>
      <xdr:rowOff>66676</xdr:rowOff>
    </xdr:from>
    <xdr:to>
      <xdr:col>1</xdr:col>
      <xdr:colOff>4038600</xdr:colOff>
      <xdr:row>140</xdr:row>
      <xdr:rowOff>600076</xdr:rowOff>
    </xdr:to>
    <xdr:sp macro="" textlink="">
      <xdr:nvSpPr>
        <xdr:cNvPr id="27" name="TextBox 26"/>
        <xdr:cNvSpPr txBox="1"/>
      </xdr:nvSpPr>
      <xdr:spPr>
        <a:xfrm>
          <a:off x="2847975" y="39309676"/>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13:</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6710, 6720 &amp; 6790.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s 6710, 6720 &amp; 6790.</a:t>
          </a:r>
          <a:r>
            <a:rPr lang="en-US" sz="900">
              <a:solidFill>
                <a:schemeClr val="dk1"/>
              </a:solidFill>
              <a:latin typeface="Arial" pitchFamily="34" charset="0"/>
              <a:ea typeface="+mn-ea"/>
              <a:cs typeface="Arial" pitchFamily="34" charset="0"/>
            </a:rPr>
            <a:t> </a:t>
          </a:r>
        </a:p>
        <a:p>
          <a:endParaRPr lang="en-US" sz="900">
            <a:latin typeface="Arial" pitchFamily="34" charset="0"/>
            <a:cs typeface="Arial" pitchFamily="34" charset="0"/>
          </a:endParaRPr>
        </a:p>
      </xdr:txBody>
    </xdr:sp>
    <xdr:clientData/>
  </xdr:twoCellAnchor>
  <xdr:twoCellAnchor>
    <xdr:from>
      <xdr:col>1</xdr:col>
      <xdr:colOff>76200</xdr:colOff>
      <xdr:row>160</xdr:row>
      <xdr:rowOff>38100</xdr:rowOff>
    </xdr:from>
    <xdr:to>
      <xdr:col>1</xdr:col>
      <xdr:colOff>4010025</xdr:colOff>
      <xdr:row>160</xdr:row>
      <xdr:rowOff>571499</xdr:rowOff>
    </xdr:to>
    <xdr:sp macro="" textlink="">
      <xdr:nvSpPr>
        <xdr:cNvPr id="28" name="TextBox 27"/>
        <xdr:cNvSpPr txBox="1"/>
      </xdr:nvSpPr>
      <xdr:spPr>
        <a:xfrm>
          <a:off x="2847975" y="44281725"/>
          <a:ext cx="3933825"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16:</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7100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7100</a:t>
          </a:r>
          <a:endParaRPr lang="en-US" sz="900">
            <a:latin typeface="Arial" pitchFamily="34" charset="0"/>
            <a:cs typeface="Arial" pitchFamily="34" charset="0"/>
          </a:endParaRPr>
        </a:p>
        <a:p>
          <a:endParaRPr lang="en-US" sz="1100"/>
        </a:p>
      </xdr:txBody>
    </xdr:sp>
    <xdr:clientData/>
  </xdr:twoCellAnchor>
  <xdr:twoCellAnchor>
    <xdr:from>
      <xdr:col>1</xdr:col>
      <xdr:colOff>85725</xdr:colOff>
      <xdr:row>161</xdr:row>
      <xdr:rowOff>47625</xdr:rowOff>
    </xdr:from>
    <xdr:to>
      <xdr:col>1</xdr:col>
      <xdr:colOff>4038600</xdr:colOff>
      <xdr:row>161</xdr:row>
      <xdr:rowOff>828675</xdr:rowOff>
    </xdr:to>
    <xdr:sp macro="" textlink="">
      <xdr:nvSpPr>
        <xdr:cNvPr id="29" name="TextBox 28"/>
        <xdr:cNvSpPr txBox="1"/>
      </xdr:nvSpPr>
      <xdr:spPr>
        <a:xfrm>
          <a:off x="2857500" y="45043725"/>
          <a:ext cx="395287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7100 represents the sum of Accounts 7110 thru 7160.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a:t>
          </a:r>
          <a:r>
            <a:rPr lang="en-US" sz="900" b="0" i="0">
              <a:solidFill>
                <a:schemeClr val="dk1"/>
              </a:solidFill>
              <a:latin typeface="Arial" pitchFamily="34" charset="0"/>
              <a:ea typeface="+mn-ea"/>
              <a:cs typeface="Arial" pitchFamily="34" charset="0"/>
            </a:rPr>
            <a:t> For Class B borrowers Account 7100 is to be used for revenues of the type &amp; character required of Class A companies in Accounts 7110 thru 7160.</a:t>
          </a:r>
          <a:endParaRPr lang="en-US" sz="900">
            <a:latin typeface="Arial" pitchFamily="34" charset="0"/>
            <a:cs typeface="Arial" pitchFamily="34" charset="0"/>
          </a:endParaRPr>
        </a:p>
      </xdr:txBody>
    </xdr:sp>
    <xdr:clientData/>
  </xdr:twoCellAnchor>
  <xdr:twoCellAnchor>
    <xdr:from>
      <xdr:col>1</xdr:col>
      <xdr:colOff>85725</xdr:colOff>
      <xdr:row>169</xdr:row>
      <xdr:rowOff>47626</xdr:rowOff>
    </xdr:from>
    <xdr:to>
      <xdr:col>1</xdr:col>
      <xdr:colOff>3981450</xdr:colOff>
      <xdr:row>169</xdr:row>
      <xdr:rowOff>542926</xdr:rowOff>
    </xdr:to>
    <xdr:sp macro="" textlink="">
      <xdr:nvSpPr>
        <xdr:cNvPr id="30" name="TextBox 29"/>
        <xdr:cNvSpPr txBox="1"/>
      </xdr:nvSpPr>
      <xdr:spPr>
        <a:xfrm>
          <a:off x="2857500" y="46624876"/>
          <a:ext cx="38957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17:</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7230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7200.3</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76200</xdr:colOff>
      <xdr:row>172</xdr:row>
      <xdr:rowOff>28575</xdr:rowOff>
    </xdr:from>
    <xdr:to>
      <xdr:col>1</xdr:col>
      <xdr:colOff>4029075</xdr:colOff>
      <xdr:row>172</xdr:row>
      <xdr:rowOff>533400</xdr:rowOff>
    </xdr:to>
    <xdr:sp macro="" textlink="">
      <xdr:nvSpPr>
        <xdr:cNvPr id="31" name="TextBox 30"/>
        <xdr:cNvSpPr txBox="1"/>
      </xdr:nvSpPr>
      <xdr:spPr>
        <a:xfrm>
          <a:off x="2847975" y="47529750"/>
          <a:ext cx="39528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7220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7200.2</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66675</xdr:colOff>
      <xdr:row>175</xdr:row>
      <xdr:rowOff>57151</xdr:rowOff>
    </xdr:from>
    <xdr:to>
      <xdr:col>1</xdr:col>
      <xdr:colOff>4048125</xdr:colOff>
      <xdr:row>175</xdr:row>
      <xdr:rowOff>552451</xdr:rowOff>
    </xdr:to>
    <xdr:sp macro="" textlink="">
      <xdr:nvSpPr>
        <xdr:cNvPr id="32" name="TextBox 31"/>
        <xdr:cNvSpPr txBox="1"/>
      </xdr:nvSpPr>
      <xdr:spPr>
        <a:xfrm>
          <a:off x="2838450" y="48796576"/>
          <a:ext cx="39814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7200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7200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85725</xdr:colOff>
      <xdr:row>176</xdr:row>
      <xdr:rowOff>95250</xdr:rowOff>
    </xdr:from>
    <xdr:to>
      <xdr:col>1</xdr:col>
      <xdr:colOff>4010025</xdr:colOff>
      <xdr:row>176</xdr:row>
      <xdr:rowOff>762000</xdr:rowOff>
    </xdr:to>
    <xdr:sp macro="" textlink="">
      <xdr:nvSpPr>
        <xdr:cNvPr id="33" name="TextBox 32"/>
        <xdr:cNvSpPr txBox="1"/>
      </xdr:nvSpPr>
      <xdr:spPr>
        <a:xfrm>
          <a:off x="2857500" y="49444275"/>
          <a:ext cx="392430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7200 represents the sum of Accounts 7210  thru 7250. </a:t>
          </a:r>
        </a:p>
        <a:p>
          <a:pPr marL="0" marR="0" indent="0" defTabSz="914400" eaLnBrk="1" fontAlgn="auto" latinLnBrk="0" hangingPunct="1">
            <a:lnSpc>
              <a:spcPct val="100000"/>
            </a:lnSpc>
            <a:spcBef>
              <a:spcPts val="0"/>
            </a:spcBef>
            <a:spcAft>
              <a:spcPts val="0"/>
            </a:spcAft>
            <a:buClrTx/>
            <a:buSzTx/>
            <a:buFontTx/>
            <a:buNone/>
            <a:tabLst/>
            <a:defRPr/>
          </a:pPr>
          <a:r>
            <a:rPr lang="en-US" sz="900" b="0" i="0" baseline="30000">
              <a:solidFill>
                <a:schemeClr val="dk1"/>
              </a:solidFill>
              <a:latin typeface="Arial" pitchFamily="34" charset="0"/>
              <a:ea typeface="+mn-ea"/>
              <a:cs typeface="Arial" pitchFamily="34" charset="0"/>
            </a:rPr>
            <a:t>2 </a:t>
          </a:r>
          <a:r>
            <a:rPr lang="en-US" sz="900" b="0" i="0">
              <a:solidFill>
                <a:schemeClr val="dk1"/>
              </a:solidFill>
              <a:latin typeface="Arial" pitchFamily="34" charset="0"/>
              <a:ea typeface="+mn-ea"/>
              <a:cs typeface="Arial" pitchFamily="34" charset="0"/>
            </a:rPr>
            <a:t>For Class B borrowers: Account </a:t>
          </a:r>
          <a:r>
            <a:rPr lang="en-US" sz="900" b="0" i="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7200 represents the sum of Accounts 7200.1,</a:t>
          </a:r>
          <a:r>
            <a:rPr lang="en-US" sz="900" b="0" i="0" baseline="0">
              <a:solidFill>
                <a:schemeClr val="dk1"/>
              </a:solidFill>
              <a:latin typeface="Arial" pitchFamily="34" charset="0"/>
              <a:ea typeface="+mn-ea"/>
              <a:cs typeface="Arial" pitchFamily="34" charset="0"/>
            </a:rPr>
            <a:t> 7200.41, 7200.42 &amp; 7200.5.</a:t>
          </a:r>
          <a:r>
            <a:rPr lang="en-US" sz="900" b="0" i="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85725</xdr:colOff>
      <xdr:row>188</xdr:row>
      <xdr:rowOff>47625</xdr:rowOff>
    </xdr:from>
    <xdr:to>
      <xdr:col>1</xdr:col>
      <xdr:colOff>4038600</xdr:colOff>
      <xdr:row>188</xdr:row>
      <xdr:rowOff>561975</xdr:rowOff>
    </xdr:to>
    <xdr:sp macro="" textlink="">
      <xdr:nvSpPr>
        <xdr:cNvPr id="34" name="TextBox 33"/>
        <xdr:cNvSpPr txBox="1"/>
      </xdr:nvSpPr>
      <xdr:spPr>
        <a:xfrm>
          <a:off x="2857500" y="52149375"/>
          <a:ext cx="39528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22:</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7510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s 7500, 7520, 7530, 7540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57150</xdr:colOff>
      <xdr:row>195</xdr:row>
      <xdr:rowOff>38100</xdr:rowOff>
    </xdr:from>
    <xdr:to>
      <xdr:col>1</xdr:col>
      <xdr:colOff>4057650</xdr:colOff>
      <xdr:row>195</xdr:row>
      <xdr:rowOff>476249</xdr:rowOff>
    </xdr:to>
    <xdr:sp macro="" textlink="">
      <xdr:nvSpPr>
        <xdr:cNvPr id="36" name="TextBox 35"/>
        <xdr:cNvSpPr txBox="1"/>
      </xdr:nvSpPr>
      <xdr:spPr>
        <a:xfrm>
          <a:off x="2828925" y="54635400"/>
          <a:ext cx="4000500"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23:</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7520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76200</xdr:colOff>
      <xdr:row>189</xdr:row>
      <xdr:rowOff>66675</xdr:rowOff>
    </xdr:from>
    <xdr:to>
      <xdr:col>1</xdr:col>
      <xdr:colOff>4048125</xdr:colOff>
      <xdr:row>189</xdr:row>
      <xdr:rowOff>600075</xdr:rowOff>
    </xdr:to>
    <xdr:sp macro="" textlink="">
      <xdr:nvSpPr>
        <xdr:cNvPr id="37" name="TextBox 36"/>
        <xdr:cNvSpPr txBox="1"/>
      </xdr:nvSpPr>
      <xdr:spPr>
        <a:xfrm>
          <a:off x="2847975" y="52787550"/>
          <a:ext cx="39719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B borrowers Account  7500 is to be used for expenses of the type &amp; character required of Class A companies in Accounts 7510,</a:t>
          </a:r>
          <a:r>
            <a:rPr lang="en-US" sz="900" b="0" i="0" baseline="0">
              <a:solidFill>
                <a:schemeClr val="dk1"/>
              </a:solidFill>
              <a:latin typeface="Arial" pitchFamily="34" charset="0"/>
              <a:ea typeface="+mn-ea"/>
              <a:cs typeface="Arial" pitchFamily="34" charset="0"/>
            </a:rPr>
            <a:t> 7520, 7530, &amp; 7540.</a:t>
          </a:r>
          <a:r>
            <a:rPr lang="en-US" sz="900" b="0" i="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198</xdr:row>
      <xdr:rowOff>66675</xdr:rowOff>
    </xdr:from>
    <xdr:to>
      <xdr:col>1</xdr:col>
      <xdr:colOff>4010025</xdr:colOff>
      <xdr:row>198</xdr:row>
      <xdr:rowOff>514350</xdr:rowOff>
    </xdr:to>
    <xdr:sp macro="" textlink="">
      <xdr:nvSpPr>
        <xdr:cNvPr id="38" name="TextBox 37"/>
        <xdr:cNvSpPr txBox="1"/>
      </xdr:nvSpPr>
      <xdr:spPr>
        <a:xfrm>
          <a:off x="2838450" y="55130700"/>
          <a:ext cx="39433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Enter sum of the following on Line 24:</a:t>
          </a:r>
          <a:endParaRPr lang="en-US" sz="1100" b="1">
            <a:solidFill>
              <a:schemeClr val="dk1"/>
            </a:solidFill>
            <a:latin typeface="+mn-lt"/>
            <a:ea typeface="+mn-ea"/>
            <a:cs typeface="+mn-cs"/>
          </a:endParaRPr>
        </a:p>
        <a:p>
          <a:r>
            <a:rPr lang="en-US" sz="1100">
              <a:solidFill>
                <a:schemeClr val="dk1"/>
              </a:solidFill>
              <a:latin typeface="+mn-lt"/>
              <a:ea typeface="+mn-ea"/>
              <a:cs typeface="+mn-cs"/>
            </a:rPr>
            <a:t>Class A borrowers - Accounts</a:t>
          </a:r>
          <a:r>
            <a:rPr lang="en-US" sz="1100" baseline="0">
              <a:solidFill>
                <a:schemeClr val="dk1"/>
              </a:solidFill>
              <a:latin typeface="+mn-lt"/>
              <a:ea typeface="+mn-ea"/>
              <a:cs typeface="+mn-cs"/>
            </a:rPr>
            <a:t>  7530 &amp; 7540</a:t>
          </a:r>
          <a:endParaRPr lang="en-US" sz="1100">
            <a:solidFill>
              <a:schemeClr val="dk1"/>
            </a:solidFill>
            <a:latin typeface="+mn-lt"/>
            <a:ea typeface="+mn-ea"/>
            <a:cs typeface="+mn-cs"/>
          </a:endParaRPr>
        </a:p>
        <a:p>
          <a:endParaRPr lang="en-US" sz="1100"/>
        </a:p>
      </xdr:txBody>
    </xdr:sp>
    <xdr:clientData/>
  </xdr:twoCellAnchor>
  <xdr:twoCellAnchor>
    <xdr:from>
      <xdr:col>1</xdr:col>
      <xdr:colOff>114300</xdr:colOff>
      <xdr:row>202</xdr:row>
      <xdr:rowOff>38100</xdr:rowOff>
    </xdr:from>
    <xdr:to>
      <xdr:col>1</xdr:col>
      <xdr:colOff>4038600</xdr:colOff>
      <xdr:row>202</xdr:row>
      <xdr:rowOff>666750</xdr:rowOff>
    </xdr:to>
    <xdr:sp macro="" textlink="">
      <xdr:nvSpPr>
        <xdr:cNvPr id="40" name="TextBox 39"/>
        <xdr:cNvSpPr txBox="1"/>
      </xdr:nvSpPr>
      <xdr:spPr>
        <a:xfrm>
          <a:off x="2886075" y="56130825"/>
          <a:ext cx="39243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25:</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7340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7300.4</a:t>
          </a:r>
          <a:endParaRPr lang="en-US" sz="900">
            <a:solidFill>
              <a:schemeClr val="dk1"/>
            </a:solidFill>
            <a:latin typeface="Arial" pitchFamily="34" charset="0"/>
            <a:ea typeface="+mn-ea"/>
            <a:cs typeface="Arial" pitchFamily="34" charset="0"/>
          </a:endParaRPr>
        </a:p>
        <a:p>
          <a:endParaRPr lang="en-US" sz="1100">
            <a:solidFill>
              <a:schemeClr val="dk1"/>
            </a:solidFill>
            <a:latin typeface="+mn-lt"/>
            <a:ea typeface="+mn-ea"/>
            <a:cs typeface="+mn-cs"/>
          </a:endParaRPr>
        </a:p>
        <a:p>
          <a:endParaRPr lang="en-US" sz="1100"/>
        </a:p>
      </xdr:txBody>
    </xdr:sp>
    <xdr:clientData/>
  </xdr:twoCellAnchor>
  <xdr:twoCellAnchor>
    <xdr:from>
      <xdr:col>1</xdr:col>
      <xdr:colOff>85725</xdr:colOff>
      <xdr:row>207</xdr:row>
      <xdr:rowOff>38101</xdr:rowOff>
    </xdr:from>
    <xdr:to>
      <xdr:col>1</xdr:col>
      <xdr:colOff>4038600</xdr:colOff>
      <xdr:row>207</xdr:row>
      <xdr:rowOff>571500</xdr:rowOff>
    </xdr:to>
    <xdr:sp macro="" textlink="">
      <xdr:nvSpPr>
        <xdr:cNvPr id="41" name="TextBox 40"/>
        <xdr:cNvSpPr txBox="1"/>
      </xdr:nvSpPr>
      <xdr:spPr>
        <a:xfrm>
          <a:off x="2857500" y="57426226"/>
          <a:ext cx="3952875"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27:</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7300 minus 7400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7300 minus 7400</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161925</xdr:colOff>
      <xdr:row>208</xdr:row>
      <xdr:rowOff>76199</xdr:rowOff>
    </xdr:from>
    <xdr:to>
      <xdr:col>1</xdr:col>
      <xdr:colOff>4029075</xdr:colOff>
      <xdr:row>208</xdr:row>
      <xdr:rowOff>1428750</xdr:rowOff>
    </xdr:to>
    <xdr:sp macro="" textlink="">
      <xdr:nvSpPr>
        <xdr:cNvPr id="42" name="TextBox 41"/>
        <xdr:cNvSpPr txBox="1"/>
      </xdr:nvSpPr>
      <xdr:spPr>
        <a:xfrm>
          <a:off x="2933700" y="58445399"/>
          <a:ext cx="3867150" cy="1352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7300 represents the sum of Accounts 7310, 7320, 7330, 7350, 7360 &amp; 7370.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a:t>
          </a:r>
          <a:r>
            <a:rPr lang="en-US" sz="900" b="0" i="0">
              <a:solidFill>
                <a:schemeClr val="dk1"/>
              </a:solidFill>
              <a:latin typeface="Arial" pitchFamily="34" charset="0"/>
              <a:ea typeface="+mn-ea"/>
              <a:cs typeface="Arial" pitchFamily="34" charset="0"/>
            </a:rPr>
            <a:t> For Class B borrowers Account 7300 represents the sum of accounts 7300.1, 7300.2, 7300..3,</a:t>
          </a:r>
          <a:r>
            <a:rPr lang="en-US" sz="900" b="0" i="0" baseline="0">
              <a:solidFill>
                <a:schemeClr val="dk1"/>
              </a:solidFill>
              <a:latin typeface="Arial" pitchFamily="34" charset="0"/>
              <a:ea typeface="+mn-ea"/>
              <a:cs typeface="Arial" pitchFamily="34" charset="0"/>
            </a:rPr>
            <a:t> 7300.5, 7300.6 &amp; 7300.7</a:t>
          </a:r>
        </a:p>
        <a:p>
          <a:r>
            <a:rPr lang="en-US" sz="900" b="0" i="0" baseline="0">
              <a:solidFill>
                <a:schemeClr val="dk1"/>
              </a:solidFill>
              <a:latin typeface="Arial" pitchFamily="34" charset="0"/>
              <a:ea typeface="+mn-ea"/>
              <a:cs typeface="Arial" pitchFamily="34" charset="0"/>
            </a:rPr>
            <a:t>.</a:t>
          </a:r>
          <a:r>
            <a:rPr lang="en-US" sz="900" b="0" i="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r>
            <a:rPr lang="en-US" sz="900" b="0" i="0">
              <a:solidFill>
                <a:schemeClr val="dk1"/>
              </a:solidFill>
              <a:latin typeface="Arial" pitchFamily="34" charset="0"/>
              <a:ea typeface="+mn-ea"/>
              <a:cs typeface="Arial" pitchFamily="34" charset="0"/>
            </a:rPr>
            <a:t> </a:t>
          </a:r>
          <a:r>
            <a:rPr lang="en-US" sz="900" b="0" i="0" baseline="30000">
              <a:solidFill>
                <a:schemeClr val="dk1"/>
              </a:solidFill>
              <a:latin typeface="Arial" pitchFamily="34" charset="0"/>
              <a:ea typeface="+mn-ea"/>
              <a:cs typeface="Arial" pitchFamily="34" charset="0"/>
            </a:rPr>
            <a:t>3 </a:t>
          </a:r>
          <a:r>
            <a:rPr lang="en-US" sz="900" b="0" i="0">
              <a:solidFill>
                <a:schemeClr val="dk1"/>
              </a:solidFill>
              <a:latin typeface="Arial" pitchFamily="34" charset="0"/>
              <a:ea typeface="+mn-ea"/>
              <a:cs typeface="Arial" pitchFamily="34" charset="0"/>
            </a:rPr>
            <a:t>For Class A borrowers: Account 7400</a:t>
          </a:r>
          <a:r>
            <a:rPr lang="en-US" sz="900" b="0" i="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represents the sum of Accounts 7410  thru 7450.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4 </a:t>
          </a:r>
          <a:r>
            <a:rPr lang="en-US" sz="900" b="0" i="0">
              <a:solidFill>
                <a:schemeClr val="dk1"/>
              </a:solidFill>
              <a:latin typeface="Arial" pitchFamily="34" charset="0"/>
              <a:ea typeface="+mn-ea"/>
              <a:cs typeface="Arial" pitchFamily="34" charset="0"/>
            </a:rPr>
            <a:t>For Class B borrowers Account  7400 is to be used for the sum of accounts 7400.</a:t>
          </a:r>
          <a:r>
            <a:rPr lang="en-US" sz="900" b="0" i="0" baseline="0">
              <a:solidFill>
                <a:schemeClr val="dk1"/>
              </a:solidFill>
              <a:latin typeface="Arial" pitchFamily="34" charset="0"/>
              <a:ea typeface="+mn-ea"/>
              <a:cs typeface="Arial" pitchFamily="34" charset="0"/>
            </a:rPr>
            <a:t>1 thru 7400.5</a:t>
          </a:r>
          <a:r>
            <a:rPr lang="en-US" sz="900" b="0" i="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57150</xdr:colOff>
      <xdr:row>223</xdr:row>
      <xdr:rowOff>38100</xdr:rowOff>
    </xdr:from>
    <xdr:to>
      <xdr:col>1</xdr:col>
      <xdr:colOff>4038600</xdr:colOff>
      <xdr:row>223</xdr:row>
      <xdr:rowOff>561975</xdr:rowOff>
    </xdr:to>
    <xdr:sp macro="" textlink="">
      <xdr:nvSpPr>
        <xdr:cNvPr id="43" name="TextBox 42"/>
        <xdr:cNvSpPr txBox="1"/>
      </xdr:nvSpPr>
      <xdr:spPr>
        <a:xfrm>
          <a:off x="2828925" y="61998225"/>
          <a:ext cx="39814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28: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7600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7600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85725</xdr:colOff>
      <xdr:row>224</xdr:row>
      <xdr:rowOff>57150</xdr:rowOff>
    </xdr:from>
    <xdr:to>
      <xdr:col>1</xdr:col>
      <xdr:colOff>4029075</xdr:colOff>
      <xdr:row>224</xdr:row>
      <xdr:rowOff>695326</xdr:rowOff>
    </xdr:to>
    <xdr:sp macro="" textlink="">
      <xdr:nvSpPr>
        <xdr:cNvPr id="44" name="TextBox 43"/>
        <xdr:cNvSpPr txBox="1"/>
      </xdr:nvSpPr>
      <xdr:spPr>
        <a:xfrm>
          <a:off x="2857500" y="62884050"/>
          <a:ext cx="3943350" cy="63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a:t>
          </a:r>
          <a:r>
            <a:rPr lang="en-US" sz="900" b="0" i="0" baseline="0">
              <a:solidFill>
                <a:schemeClr val="dk1"/>
              </a:solidFill>
              <a:latin typeface="Arial" pitchFamily="34" charset="0"/>
              <a:ea typeface="+mn-ea"/>
              <a:cs typeface="Arial" pitchFamily="34" charset="0"/>
            </a:rPr>
            <a:t> </a:t>
          </a:r>
          <a:r>
            <a:rPr lang="en-US" sz="900" b="0" i="0">
              <a:solidFill>
                <a:schemeClr val="dk1"/>
              </a:solidFill>
              <a:latin typeface="Arial" pitchFamily="34" charset="0"/>
              <a:ea typeface="+mn-ea"/>
              <a:cs typeface="Arial" pitchFamily="34" charset="0"/>
            </a:rPr>
            <a:t>7600 represents the sum of Accounts 7610 thru 7640.  </a:t>
          </a:r>
          <a:endParaRPr lang="en-US" sz="900">
            <a:solidFill>
              <a:schemeClr val="dk1"/>
            </a:solidFill>
            <a:latin typeface="Arial" pitchFamily="34" charset="0"/>
            <a:ea typeface="+mn-ea"/>
            <a:cs typeface="Arial" pitchFamily="34" charset="0"/>
          </a:endParaRPr>
        </a:p>
        <a:p>
          <a:r>
            <a:rPr lang="en-US" sz="900" b="0" i="0" baseline="30000">
              <a:solidFill>
                <a:schemeClr val="dk1"/>
              </a:solidFill>
              <a:latin typeface="Arial" pitchFamily="34" charset="0"/>
              <a:ea typeface="+mn-ea"/>
              <a:cs typeface="Arial" pitchFamily="34" charset="0"/>
            </a:rPr>
            <a:t>2 </a:t>
          </a:r>
          <a:r>
            <a:rPr lang="en-US" sz="900" b="0" i="0">
              <a:solidFill>
                <a:schemeClr val="dk1"/>
              </a:solidFill>
              <a:latin typeface="Arial" pitchFamily="34" charset="0"/>
              <a:ea typeface="+mn-ea"/>
              <a:cs typeface="Arial" pitchFamily="34" charset="0"/>
            </a:rPr>
            <a:t> For Class B borrowers Account 7600 represents the sum of accounts 7600.1 thru 7600.4.</a:t>
          </a:r>
          <a:endParaRPr lang="en-US" sz="900">
            <a:latin typeface="Arial" pitchFamily="34" charset="0"/>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66675</xdr:colOff>
      <xdr:row>231</xdr:row>
      <xdr:rowOff>47625</xdr:rowOff>
    </xdr:from>
    <xdr:to>
      <xdr:col>1</xdr:col>
      <xdr:colOff>4029075</xdr:colOff>
      <xdr:row>231</xdr:row>
      <xdr:rowOff>581025</xdr:rowOff>
    </xdr:to>
    <xdr:sp macro="" textlink="">
      <xdr:nvSpPr>
        <xdr:cNvPr id="45" name="TextBox 44"/>
        <xdr:cNvSpPr txBox="1"/>
      </xdr:nvSpPr>
      <xdr:spPr>
        <a:xfrm>
          <a:off x="2838450" y="64350900"/>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29: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7910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7910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234</xdr:row>
      <xdr:rowOff>47626</xdr:rowOff>
    </xdr:from>
    <xdr:to>
      <xdr:col>1</xdr:col>
      <xdr:colOff>4029075</xdr:colOff>
      <xdr:row>234</xdr:row>
      <xdr:rowOff>581026</xdr:rowOff>
    </xdr:to>
    <xdr:sp macro="" textlink="">
      <xdr:nvSpPr>
        <xdr:cNvPr id="46" name="TextBox 45"/>
        <xdr:cNvSpPr txBox="1"/>
      </xdr:nvSpPr>
      <xdr:spPr>
        <a:xfrm>
          <a:off x="2838450" y="65341501"/>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30:</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s 5280 &amp; 7990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s 5280 &amp; 7990</a:t>
          </a:r>
          <a:endParaRPr lang="en-US" sz="900">
            <a:latin typeface="Arial" pitchFamily="34" charset="0"/>
            <a:cs typeface="Arial" pitchFamily="34" charset="0"/>
          </a:endParaRPr>
        </a:p>
      </xdr:txBody>
    </xdr:sp>
    <xdr:clientData/>
  </xdr:twoCellAnchor>
  <xdr:twoCellAnchor>
    <xdr:from>
      <xdr:col>1</xdr:col>
      <xdr:colOff>47625</xdr:colOff>
      <xdr:row>247</xdr:row>
      <xdr:rowOff>28575</xdr:rowOff>
    </xdr:from>
    <xdr:to>
      <xdr:col>3</xdr:col>
      <xdr:colOff>771525</xdr:colOff>
      <xdr:row>247</xdr:row>
      <xdr:rowOff>428625</xdr:rowOff>
    </xdr:to>
    <xdr:sp macro="" textlink="">
      <xdr:nvSpPr>
        <xdr:cNvPr id="47" name="TextBox 46"/>
        <xdr:cNvSpPr txBox="1"/>
      </xdr:nvSpPr>
      <xdr:spPr>
        <a:xfrm>
          <a:off x="2819400" y="66951225"/>
          <a:ext cx="56102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Insert the sum of total annual</a:t>
          </a:r>
          <a:r>
            <a:rPr lang="en-US" sz="900" b="1" baseline="0">
              <a:latin typeface="Arial" pitchFamily="34" charset="0"/>
              <a:cs typeface="Arial" pitchFamily="34" charset="0"/>
            </a:rPr>
            <a:t> debt service payments (principal &amp; interest  billed) made on long term debt from January 1 to the end of the reporting period.</a:t>
          </a:r>
          <a:endParaRPr lang="en-US" sz="900" b="1">
            <a:latin typeface="Arial" pitchFamily="34" charset="0"/>
            <a:cs typeface="Arial" pitchFamily="34" charset="0"/>
          </a:endParaRPr>
        </a:p>
      </xdr:txBody>
    </xdr:sp>
    <xdr:clientData/>
  </xdr:twoCellAnchor>
  <xdr:twoCellAnchor>
    <xdr:from>
      <xdr:col>1</xdr:col>
      <xdr:colOff>47625</xdr:colOff>
      <xdr:row>249</xdr:row>
      <xdr:rowOff>57150</xdr:rowOff>
    </xdr:from>
    <xdr:to>
      <xdr:col>3</xdr:col>
      <xdr:colOff>781050</xdr:colOff>
      <xdr:row>249</xdr:row>
      <xdr:rowOff>285750</xdr:rowOff>
    </xdr:to>
    <xdr:sp macro="" textlink="">
      <xdr:nvSpPr>
        <xdr:cNvPr id="48" name="TextBox 47"/>
        <xdr:cNvSpPr txBox="1"/>
      </xdr:nvSpPr>
      <xdr:spPr>
        <a:xfrm>
          <a:off x="2819400" y="67627500"/>
          <a:ext cx="5619750" cy="228600"/>
        </a:xfrm>
        <a:prstGeom prst="rect">
          <a:avLst/>
        </a:prstGeom>
        <a:solidFill>
          <a:srgbClr val="EFF5A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Insert  lines (31+26) / 26</a:t>
          </a:r>
        </a:p>
      </xdr:txBody>
    </xdr:sp>
    <xdr:clientData/>
  </xdr:twoCellAnchor>
  <xdr:twoCellAnchor>
    <xdr:from>
      <xdr:col>1</xdr:col>
      <xdr:colOff>47625</xdr:colOff>
      <xdr:row>251</xdr:row>
      <xdr:rowOff>28574</xdr:rowOff>
    </xdr:from>
    <xdr:to>
      <xdr:col>3</xdr:col>
      <xdr:colOff>781050</xdr:colOff>
      <xdr:row>251</xdr:row>
      <xdr:rowOff>247649</xdr:rowOff>
    </xdr:to>
    <xdr:sp macro="" textlink="">
      <xdr:nvSpPr>
        <xdr:cNvPr id="49" name="TextBox 48"/>
        <xdr:cNvSpPr txBox="1"/>
      </xdr:nvSpPr>
      <xdr:spPr>
        <a:xfrm>
          <a:off x="2819400" y="68008499"/>
          <a:ext cx="5619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Insert lines (31+26+10+11) / 44</a:t>
          </a:r>
        </a:p>
      </xdr:txBody>
    </xdr:sp>
    <xdr:clientData/>
  </xdr:twoCellAnchor>
  <xdr:twoCellAnchor>
    <xdr:from>
      <xdr:col>1</xdr:col>
      <xdr:colOff>66675</xdr:colOff>
      <xdr:row>25</xdr:row>
      <xdr:rowOff>28575</xdr:rowOff>
    </xdr:from>
    <xdr:to>
      <xdr:col>1</xdr:col>
      <xdr:colOff>4048125</xdr:colOff>
      <xdr:row>25</xdr:row>
      <xdr:rowOff>1076325</xdr:rowOff>
    </xdr:to>
    <xdr:sp macro="" textlink="">
      <xdr:nvSpPr>
        <xdr:cNvPr id="50" name="TextBox 49"/>
        <xdr:cNvSpPr txBox="1"/>
      </xdr:nvSpPr>
      <xdr:spPr>
        <a:xfrm>
          <a:off x="2838450" y="7362825"/>
          <a:ext cx="3981450"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borrowers: Account 5110 represents the sum of Accounts 5111 &amp; 5112.  </a:t>
          </a:r>
        </a:p>
        <a:p>
          <a:pPr eaLnBrk="1" fontAlgn="auto" latinLnBrk="0" hangingPunct="1"/>
          <a:r>
            <a:rPr lang="en-US" sz="900" b="0" i="0">
              <a:solidFill>
                <a:schemeClr val="dk1"/>
              </a:solidFill>
              <a:latin typeface="Arial" pitchFamily="34" charset="0"/>
              <a:ea typeface="+mn-ea"/>
              <a:cs typeface="Arial" pitchFamily="34" charset="0"/>
            </a:rPr>
            <a:t>  </a:t>
          </a:r>
          <a:r>
            <a:rPr lang="en-US" sz="900" b="0" i="0" baseline="30000">
              <a:solidFill>
                <a:schemeClr val="dk1"/>
              </a:solidFill>
              <a:latin typeface="Arial" pitchFamily="34" charset="0"/>
              <a:ea typeface="+mn-ea"/>
              <a:cs typeface="Arial" pitchFamily="34" charset="0"/>
            </a:rPr>
            <a:t>2 </a:t>
          </a:r>
          <a:r>
            <a:rPr lang="en-US" sz="900" b="0" i="0">
              <a:solidFill>
                <a:schemeClr val="dk1"/>
              </a:solidFill>
              <a:latin typeface="Arial" pitchFamily="34" charset="0"/>
              <a:ea typeface="+mn-ea"/>
              <a:cs typeface="Arial" pitchFamily="34" charset="0"/>
            </a:rPr>
            <a:t> For Class A borrowers: Account 5120 represents the sum of Accounts 5121 thru 5169.  </a:t>
          </a:r>
        </a:p>
        <a:p>
          <a:pPr marL="0" marR="0" indent="0" defTabSz="914400" eaLnBrk="1" fontAlgn="auto" latinLnBrk="0" hangingPunct="1">
            <a:lnSpc>
              <a:spcPct val="100000"/>
            </a:lnSpc>
            <a:spcBef>
              <a:spcPts val="0"/>
            </a:spcBef>
            <a:spcAft>
              <a:spcPts val="0"/>
            </a:spcAft>
            <a:buClrTx/>
            <a:buSzTx/>
            <a:buFontTx/>
            <a:buNone/>
            <a:tabLst/>
            <a:defRPr/>
          </a:pPr>
          <a:r>
            <a:rPr lang="en-US" sz="900" b="0" i="0" baseline="30000">
              <a:solidFill>
                <a:schemeClr val="dk1"/>
              </a:solidFill>
              <a:latin typeface="Arial" pitchFamily="34" charset="0"/>
              <a:ea typeface="+mn-ea"/>
              <a:cs typeface="Arial" pitchFamily="34" charset="0"/>
            </a:rPr>
            <a:t>3</a:t>
          </a:r>
          <a:r>
            <a:rPr lang="en-US" sz="900" b="0" i="0">
              <a:solidFill>
                <a:schemeClr val="dk1"/>
              </a:solidFill>
              <a:latin typeface="Arial" pitchFamily="34" charset="0"/>
              <a:ea typeface="+mn-ea"/>
              <a:cs typeface="Arial" pitchFamily="34" charset="0"/>
            </a:rPr>
            <a:t>  For Class B borrowers Account 5100 is to be used for revenues of the type &amp; character required of Class A companies in Accounts 5100, 5110 &amp; 5120.    </a:t>
          </a:r>
          <a:r>
            <a:rPr lang="en-US" sz="90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pPr eaLnBrk="1" fontAlgn="auto" latinLnBrk="0" hangingPunct="1"/>
          <a:endParaRPr lang="en-US" sz="900">
            <a:solidFill>
              <a:schemeClr val="dk1"/>
            </a:solidFill>
            <a:latin typeface="Arial" pitchFamily="34" charset="0"/>
            <a:ea typeface="+mn-ea"/>
            <a:cs typeface="Arial" pitchFamily="34" charset="0"/>
          </a:endParaRP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900">
            <a:latin typeface="Arial" pitchFamily="34" charset="0"/>
            <a:cs typeface="Arial" pitchFamily="34" charset="0"/>
          </a:endParaRPr>
        </a:p>
        <a:p>
          <a:endParaRPr lang="en-US" sz="1100"/>
        </a:p>
      </xdr:txBody>
    </xdr:sp>
    <xdr:clientData/>
  </xdr:twoCellAnchor>
  <xdr:twoCellAnchor>
    <xdr:from>
      <xdr:col>1</xdr:col>
      <xdr:colOff>28575</xdr:colOff>
      <xdr:row>42</xdr:row>
      <xdr:rowOff>28575</xdr:rowOff>
    </xdr:from>
    <xdr:to>
      <xdr:col>1</xdr:col>
      <xdr:colOff>4038600</xdr:colOff>
      <xdr:row>42</xdr:row>
      <xdr:rowOff>400051</xdr:rowOff>
    </xdr:to>
    <xdr:sp macro="" textlink="">
      <xdr:nvSpPr>
        <xdr:cNvPr id="51" name="TextBox 50"/>
        <xdr:cNvSpPr txBox="1"/>
      </xdr:nvSpPr>
      <xdr:spPr>
        <a:xfrm>
          <a:off x="2800350" y="11058525"/>
          <a:ext cx="4010025"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Enter the amount in Account 5270 for both Class A &amp; Class B borrowers on Line 4.</a:t>
          </a:r>
        </a:p>
      </xdr:txBody>
    </xdr:sp>
    <xdr:clientData/>
  </xdr:twoCellAnchor>
  <xdr:twoCellAnchor>
    <xdr:from>
      <xdr:col>1</xdr:col>
      <xdr:colOff>47625</xdr:colOff>
      <xdr:row>241</xdr:row>
      <xdr:rowOff>38099</xdr:rowOff>
    </xdr:from>
    <xdr:to>
      <xdr:col>3</xdr:col>
      <xdr:colOff>781050</xdr:colOff>
      <xdr:row>241</xdr:row>
      <xdr:rowOff>438150</xdr:rowOff>
    </xdr:to>
    <xdr:sp macro="" textlink="">
      <xdr:nvSpPr>
        <xdr:cNvPr id="52" name="TextBox 51"/>
        <xdr:cNvSpPr txBox="1"/>
      </xdr:nvSpPr>
      <xdr:spPr>
        <a:xfrm>
          <a:off x="2819400" y="66789299"/>
          <a:ext cx="561975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Insert  the amount of dividends declared on common stock from January 1 to the end of the period being reported.</a:t>
          </a:r>
        </a:p>
      </xdr:txBody>
    </xdr:sp>
    <xdr:clientData/>
  </xdr:twoCellAnchor>
  <xdr:twoCellAnchor>
    <xdr:from>
      <xdr:col>1</xdr:col>
      <xdr:colOff>47625</xdr:colOff>
      <xdr:row>243</xdr:row>
      <xdr:rowOff>38099</xdr:rowOff>
    </xdr:from>
    <xdr:to>
      <xdr:col>3</xdr:col>
      <xdr:colOff>781050</xdr:colOff>
      <xdr:row>243</xdr:row>
      <xdr:rowOff>438150</xdr:rowOff>
    </xdr:to>
    <xdr:sp macro="" textlink="">
      <xdr:nvSpPr>
        <xdr:cNvPr id="53" name="TextBox 52"/>
        <xdr:cNvSpPr txBox="1"/>
      </xdr:nvSpPr>
      <xdr:spPr>
        <a:xfrm>
          <a:off x="2819400" y="67446524"/>
          <a:ext cx="561975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Insert  the amount of dividends declared on preferred stock from January 1 to the end of the period being reported.</a:t>
          </a:r>
        </a:p>
      </xdr:txBody>
    </xdr:sp>
    <xdr:clientData/>
  </xdr:twoCellAnchor>
  <xdr:twoCellAnchor>
    <xdr:from>
      <xdr:col>1</xdr:col>
      <xdr:colOff>47625</xdr:colOff>
      <xdr:row>245</xdr:row>
      <xdr:rowOff>28575</xdr:rowOff>
    </xdr:from>
    <xdr:to>
      <xdr:col>3</xdr:col>
      <xdr:colOff>771525</xdr:colOff>
      <xdr:row>245</xdr:row>
      <xdr:rowOff>552450</xdr:rowOff>
    </xdr:to>
    <xdr:sp macro="" textlink="">
      <xdr:nvSpPr>
        <xdr:cNvPr id="54" name="TextBox 53"/>
        <xdr:cNvSpPr txBox="1"/>
      </xdr:nvSpPr>
      <xdr:spPr>
        <a:xfrm>
          <a:off x="2819400" y="67922775"/>
          <a:ext cx="56102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Insert the total amount of capital credits retired from January 1 to the end of the period being reported.  Include both general retirements and those made in individual cases, such as estate settlements.  (Entries on this line should only be made by cooperatives.)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5</xdr:row>
      <xdr:rowOff>38100</xdr:rowOff>
    </xdr:from>
    <xdr:to>
      <xdr:col>2</xdr:col>
      <xdr:colOff>1057</xdr:colOff>
      <xdr:row>5</xdr:row>
      <xdr:rowOff>400050</xdr:rowOff>
    </xdr:to>
    <xdr:sp macro="" textlink="">
      <xdr:nvSpPr>
        <xdr:cNvPr id="2" name="TextBox 1"/>
        <xdr:cNvSpPr txBox="1"/>
      </xdr:nvSpPr>
      <xdr:spPr>
        <a:xfrm>
          <a:off x="2790824" y="1924050"/>
          <a:ext cx="4068233"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u="none" strike="noStrike" baseline="30000">
              <a:solidFill>
                <a:schemeClr val="dk1"/>
              </a:solidFill>
              <a:latin typeface="Arial" pitchFamily="34" charset="0"/>
              <a:ea typeface="+mn-ea"/>
              <a:cs typeface="Arial" pitchFamily="34" charset="0"/>
            </a:rPr>
            <a:t>1 </a:t>
          </a:r>
          <a:r>
            <a:rPr lang="en-US" sz="900" b="0" i="0" u="none" strike="noStrike">
              <a:solidFill>
                <a:schemeClr val="dk1"/>
              </a:solidFill>
              <a:latin typeface="Arial" pitchFamily="34" charset="0"/>
              <a:ea typeface="+mn-ea"/>
              <a:cs typeface="Arial" pitchFamily="34" charset="0"/>
            </a:rPr>
            <a:t>For Class B borrowers Account 1120  represents the sum of Accounts 1120.11 thru 1120.32.    </a:t>
          </a:r>
          <a:r>
            <a:rPr lang="en-US" sz="900">
              <a:latin typeface="Arial" pitchFamily="34" charset="0"/>
              <a:cs typeface="Arial" pitchFamily="34" charset="0"/>
            </a:rPr>
            <a:t> </a:t>
          </a:r>
        </a:p>
      </xdr:txBody>
    </xdr:sp>
    <xdr:clientData/>
  </xdr:twoCellAnchor>
  <xdr:twoCellAnchor>
    <xdr:from>
      <xdr:col>1</xdr:col>
      <xdr:colOff>9525</xdr:colOff>
      <xdr:row>4</xdr:row>
      <xdr:rowOff>57150</xdr:rowOff>
    </xdr:from>
    <xdr:to>
      <xdr:col>2</xdr:col>
      <xdr:colOff>0</xdr:colOff>
      <xdr:row>4</xdr:row>
      <xdr:rowOff>542925</xdr:rowOff>
    </xdr:to>
    <xdr:sp macro="" textlink="">
      <xdr:nvSpPr>
        <xdr:cNvPr id="3" name="TextBox 2"/>
        <xdr:cNvSpPr txBox="1"/>
      </xdr:nvSpPr>
      <xdr:spPr>
        <a:xfrm>
          <a:off x="2781300" y="1352550"/>
          <a:ext cx="40767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 1:</a:t>
          </a:r>
          <a:endParaRPr lang="en-US" sz="900" b="1">
            <a:latin typeface="Arial" pitchFamily="34" charset="0"/>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1130  thru 1160 </a:t>
          </a:r>
        </a:p>
        <a:p>
          <a:r>
            <a:rPr lang="en-US" sz="900" baseline="0">
              <a:solidFill>
                <a:schemeClr val="dk1"/>
              </a:solidFill>
              <a:latin typeface="Arial" pitchFamily="34" charset="0"/>
              <a:ea typeface="+mn-ea"/>
              <a:cs typeface="Arial" pitchFamily="34" charset="0"/>
            </a:rPr>
            <a:t>Class B borrowers - Account 1120</a:t>
          </a:r>
        </a:p>
        <a:p>
          <a:endParaRPr lang="en-US" sz="900">
            <a:latin typeface="Arial" pitchFamily="34" charset="0"/>
            <a:cs typeface="Arial" pitchFamily="34" charset="0"/>
          </a:endParaRPr>
        </a:p>
      </xdr:txBody>
    </xdr:sp>
    <xdr:clientData/>
  </xdr:twoCellAnchor>
  <xdr:twoCellAnchor>
    <xdr:from>
      <xdr:col>0</xdr:col>
      <xdr:colOff>3333750</xdr:colOff>
      <xdr:row>16</xdr:row>
      <xdr:rowOff>28576</xdr:rowOff>
    </xdr:from>
    <xdr:to>
      <xdr:col>1</xdr:col>
      <xdr:colOff>6038850</xdr:colOff>
      <xdr:row>17</xdr:row>
      <xdr:rowOff>0</xdr:rowOff>
    </xdr:to>
    <xdr:sp macro="" textlink="">
      <xdr:nvSpPr>
        <xdr:cNvPr id="4" name="TextBox 3"/>
        <xdr:cNvSpPr txBox="1"/>
      </xdr:nvSpPr>
      <xdr:spPr>
        <a:xfrm>
          <a:off x="2771775" y="4572001"/>
          <a:ext cx="40862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76201</xdr:colOff>
      <xdr:row>19</xdr:row>
      <xdr:rowOff>28575</xdr:rowOff>
    </xdr:from>
    <xdr:to>
      <xdr:col>1</xdr:col>
      <xdr:colOff>4057651</xdr:colOff>
      <xdr:row>19</xdr:row>
      <xdr:rowOff>533400</xdr:rowOff>
    </xdr:to>
    <xdr:sp macro="" textlink="">
      <xdr:nvSpPr>
        <xdr:cNvPr id="6" name="TextBox 5"/>
        <xdr:cNvSpPr txBox="1"/>
      </xdr:nvSpPr>
      <xdr:spPr>
        <a:xfrm>
          <a:off x="2847976" y="5124450"/>
          <a:ext cx="39814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The same three items of data are requested in lines 3 &amp; 4 for affiliated and non-affiliated</a:t>
          </a:r>
          <a:r>
            <a:rPr lang="en-US" sz="900" b="1" baseline="0">
              <a:latin typeface="Arial" pitchFamily="34" charset="0"/>
              <a:cs typeface="Arial" pitchFamily="34" charset="0"/>
            </a:rPr>
            <a:t> companies, respectively.  Specific accounts for the three items are shown below.</a:t>
          </a:r>
          <a:endParaRPr lang="en-US" sz="900" b="1">
            <a:latin typeface="Arial" pitchFamily="34" charset="0"/>
            <a:cs typeface="Arial" pitchFamily="34" charset="0"/>
          </a:endParaRPr>
        </a:p>
      </xdr:txBody>
    </xdr:sp>
    <xdr:clientData/>
  </xdr:twoCellAnchor>
  <xdr:twoCellAnchor>
    <xdr:from>
      <xdr:col>1</xdr:col>
      <xdr:colOff>57150</xdr:colOff>
      <xdr:row>36</xdr:row>
      <xdr:rowOff>38100</xdr:rowOff>
    </xdr:from>
    <xdr:to>
      <xdr:col>2</xdr:col>
      <xdr:colOff>0</xdr:colOff>
      <xdr:row>36</xdr:row>
      <xdr:rowOff>561975</xdr:rowOff>
    </xdr:to>
    <xdr:sp macro="" textlink="">
      <xdr:nvSpPr>
        <xdr:cNvPr id="8" name="TextBox 7"/>
        <xdr:cNvSpPr txBox="1"/>
      </xdr:nvSpPr>
      <xdr:spPr>
        <a:xfrm>
          <a:off x="2828925" y="10172700"/>
          <a:ext cx="40290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a:t>
          </a:r>
          <a:r>
            <a:rPr lang="en-US" sz="900" b="1" u="sng" baseline="0">
              <a:solidFill>
                <a:schemeClr val="dk1"/>
              </a:solidFill>
              <a:latin typeface="Arial" pitchFamily="34" charset="0"/>
              <a:ea typeface="+mn-ea"/>
              <a:cs typeface="Arial" pitchFamily="34" charset="0"/>
            </a:rPr>
            <a:t> 6</a:t>
          </a:r>
          <a:r>
            <a:rPr lang="en-US" sz="900" b="1" u="sng">
              <a:solidFill>
                <a:schemeClr val="dk1"/>
              </a:solidFill>
              <a:latin typeface="Arial" pitchFamily="34" charset="0"/>
              <a:ea typeface="+mn-ea"/>
              <a:cs typeface="Arial" pitchFamily="34" charset="0"/>
            </a:rPr>
            <a:t>:</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s 1220.1 &amp; 1220.3 </a:t>
          </a:r>
          <a:endParaRPr lang="en-US" sz="900">
            <a:latin typeface="Arial" pitchFamily="34" charset="0"/>
            <a:cs typeface="Arial" pitchFamily="34" charset="0"/>
          </a:endParaRPr>
        </a:p>
        <a:p>
          <a:r>
            <a:rPr lang="en-US" sz="900" baseline="0">
              <a:solidFill>
                <a:schemeClr val="dk1"/>
              </a:solidFill>
              <a:latin typeface="Arial" pitchFamily="34" charset="0"/>
              <a:ea typeface="+mn-ea"/>
              <a:cs typeface="Arial" pitchFamily="34" charset="0"/>
            </a:rPr>
            <a:t>Class B borrowers - </a:t>
          </a:r>
          <a:r>
            <a:rPr lang="en-US" sz="900">
              <a:solidFill>
                <a:schemeClr val="dk1"/>
              </a:solidFill>
              <a:latin typeface="Arial" pitchFamily="34" charset="0"/>
              <a:ea typeface="+mn-ea"/>
              <a:cs typeface="Arial" pitchFamily="34" charset="0"/>
            </a:rPr>
            <a:t>Account s 1220.1 &amp; 1220.3 </a:t>
          </a:r>
          <a:endParaRPr lang="en-US" sz="900">
            <a:latin typeface="Arial" pitchFamily="34" charset="0"/>
            <a:cs typeface="Arial" pitchFamily="34" charset="0"/>
          </a:endParaRPr>
        </a:p>
        <a:p>
          <a:endParaRPr lang="en-US" sz="1100"/>
        </a:p>
      </xdr:txBody>
    </xdr:sp>
    <xdr:clientData/>
  </xdr:twoCellAnchor>
  <xdr:twoCellAnchor>
    <xdr:from>
      <xdr:col>1</xdr:col>
      <xdr:colOff>47625</xdr:colOff>
      <xdr:row>40</xdr:row>
      <xdr:rowOff>47625</xdr:rowOff>
    </xdr:from>
    <xdr:to>
      <xdr:col>1</xdr:col>
      <xdr:colOff>5991225</xdr:colOff>
      <xdr:row>40</xdr:row>
      <xdr:rowOff>685800</xdr:rowOff>
    </xdr:to>
    <xdr:sp macro="" textlink="">
      <xdr:nvSpPr>
        <xdr:cNvPr id="10" name="TextBox 9"/>
        <xdr:cNvSpPr txBox="1"/>
      </xdr:nvSpPr>
      <xdr:spPr>
        <a:xfrm>
          <a:off x="2819400" y="15373350"/>
          <a:ext cx="4038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7:</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1220.2</a:t>
          </a:r>
          <a:endParaRPr lang="en-US" sz="900">
            <a:latin typeface="Arial" pitchFamily="34" charset="0"/>
            <a:cs typeface="Arial" pitchFamily="34" charset="0"/>
          </a:endParaRPr>
        </a:p>
        <a:p>
          <a:r>
            <a:rPr lang="en-US" sz="900">
              <a:solidFill>
                <a:schemeClr val="dk1"/>
              </a:solidFill>
              <a:latin typeface="Arial" pitchFamily="34" charset="0"/>
              <a:ea typeface="+mn-ea"/>
              <a:cs typeface="Arial" pitchFamily="34" charset="0"/>
            </a:rPr>
            <a:t>Class B borrowers - Account 1220.2</a:t>
          </a:r>
        </a:p>
        <a:p>
          <a:endParaRPr lang="en-US" sz="1100"/>
        </a:p>
      </xdr:txBody>
    </xdr:sp>
    <xdr:clientData/>
  </xdr:twoCellAnchor>
  <xdr:twoCellAnchor>
    <xdr:from>
      <xdr:col>1</xdr:col>
      <xdr:colOff>66675</xdr:colOff>
      <xdr:row>43</xdr:row>
      <xdr:rowOff>47624</xdr:rowOff>
    </xdr:from>
    <xdr:to>
      <xdr:col>2</xdr:col>
      <xdr:colOff>1058</xdr:colOff>
      <xdr:row>43</xdr:row>
      <xdr:rowOff>600075</xdr:rowOff>
    </xdr:to>
    <xdr:sp macro="" textlink="">
      <xdr:nvSpPr>
        <xdr:cNvPr id="13" name="TextBox 12"/>
        <xdr:cNvSpPr txBox="1"/>
      </xdr:nvSpPr>
      <xdr:spPr>
        <a:xfrm>
          <a:off x="2838450" y="12392024"/>
          <a:ext cx="4020608" cy="55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1290 thru 1330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  1280.1 thru 1280.5 </a:t>
          </a:r>
          <a:endParaRPr lang="en-US" sz="900">
            <a:latin typeface="Arial" pitchFamily="34" charset="0"/>
            <a:cs typeface="Arial" pitchFamily="34" charset="0"/>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000">
            <a:latin typeface="Arial" pitchFamily="34" charset="0"/>
            <a:cs typeface="Arial" pitchFamily="34" charset="0"/>
          </a:endParaRPr>
        </a:p>
        <a:p>
          <a:endParaRPr lang="en-US" sz="1100"/>
        </a:p>
      </xdr:txBody>
    </xdr:sp>
    <xdr:clientData/>
  </xdr:twoCellAnchor>
  <xdr:twoCellAnchor>
    <xdr:from>
      <xdr:col>1</xdr:col>
      <xdr:colOff>57150</xdr:colOff>
      <xdr:row>50</xdr:row>
      <xdr:rowOff>38101</xdr:rowOff>
    </xdr:from>
    <xdr:to>
      <xdr:col>2</xdr:col>
      <xdr:colOff>0</xdr:colOff>
      <xdr:row>50</xdr:row>
      <xdr:rowOff>552451</xdr:rowOff>
    </xdr:to>
    <xdr:sp macro="" textlink="">
      <xdr:nvSpPr>
        <xdr:cNvPr id="14" name="TextBox 13"/>
        <xdr:cNvSpPr txBox="1"/>
      </xdr:nvSpPr>
      <xdr:spPr>
        <a:xfrm>
          <a:off x="2828925" y="14001751"/>
          <a:ext cx="40290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1350.1 thru 1350.4</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1350.1 thru 1350.4</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57150</xdr:colOff>
      <xdr:row>58</xdr:row>
      <xdr:rowOff>66675</xdr:rowOff>
    </xdr:from>
    <xdr:to>
      <xdr:col>1</xdr:col>
      <xdr:colOff>4029075</xdr:colOff>
      <xdr:row>58</xdr:row>
      <xdr:rowOff>1009650</xdr:rowOff>
    </xdr:to>
    <xdr:sp macro="" textlink="">
      <xdr:nvSpPr>
        <xdr:cNvPr id="17" name="TextBox 16"/>
        <xdr:cNvSpPr txBox="1"/>
      </xdr:nvSpPr>
      <xdr:spPr>
        <a:xfrm>
          <a:off x="2828925" y="31927800"/>
          <a:ext cx="39719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76200</xdr:colOff>
      <xdr:row>58</xdr:row>
      <xdr:rowOff>38100</xdr:rowOff>
    </xdr:from>
    <xdr:to>
      <xdr:col>1</xdr:col>
      <xdr:colOff>4000500</xdr:colOff>
      <xdr:row>58</xdr:row>
      <xdr:rowOff>542925</xdr:rowOff>
    </xdr:to>
    <xdr:sp macro="" textlink="">
      <xdr:nvSpPr>
        <xdr:cNvPr id="18" name="TextBox 17"/>
        <xdr:cNvSpPr txBox="1"/>
      </xdr:nvSpPr>
      <xdr:spPr>
        <a:xfrm>
          <a:off x="2847975" y="31899225"/>
          <a:ext cx="392430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11a-:</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1401</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1401</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76200</xdr:colOff>
      <xdr:row>64</xdr:row>
      <xdr:rowOff>28575</xdr:rowOff>
    </xdr:from>
    <xdr:to>
      <xdr:col>1</xdr:col>
      <xdr:colOff>3952875</xdr:colOff>
      <xdr:row>64</xdr:row>
      <xdr:rowOff>447675</xdr:rowOff>
    </xdr:to>
    <xdr:sp macro="" textlink="">
      <xdr:nvSpPr>
        <xdr:cNvPr id="20" name="TextBox 19"/>
        <xdr:cNvSpPr txBox="1"/>
      </xdr:nvSpPr>
      <xdr:spPr>
        <a:xfrm>
          <a:off x="2847975" y="34470975"/>
          <a:ext cx="3876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66675</xdr:colOff>
      <xdr:row>66</xdr:row>
      <xdr:rowOff>38100</xdr:rowOff>
    </xdr:from>
    <xdr:to>
      <xdr:col>1</xdr:col>
      <xdr:colOff>4000500</xdr:colOff>
      <xdr:row>66</xdr:row>
      <xdr:rowOff>523875</xdr:rowOff>
    </xdr:to>
    <xdr:sp macro="" textlink="">
      <xdr:nvSpPr>
        <xdr:cNvPr id="22" name="TextBox 21"/>
        <xdr:cNvSpPr txBox="1"/>
      </xdr:nvSpPr>
      <xdr:spPr>
        <a:xfrm>
          <a:off x="2838450" y="19116675"/>
          <a:ext cx="39338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12b:</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1402.3 thru 1408 </a:t>
          </a:r>
          <a:endParaRPr lang="en-US" sz="900">
            <a:solidFill>
              <a:schemeClr val="dk1"/>
            </a:solidFill>
            <a:latin typeface="Arial" pitchFamily="34" charset="0"/>
            <a:ea typeface="+mn-ea"/>
            <a:cs typeface="Arial" pitchFamily="34" charset="0"/>
          </a:endParaRPr>
        </a:p>
        <a:p>
          <a:pPr marL="0" indent="0"/>
          <a:r>
            <a:rPr lang="en-US" sz="900">
              <a:solidFill>
                <a:schemeClr val="dk1"/>
              </a:solidFill>
              <a:latin typeface="Arial" pitchFamily="34" charset="0"/>
              <a:ea typeface="+mn-ea"/>
              <a:cs typeface="Arial" pitchFamily="34" charset="0"/>
            </a:rPr>
            <a:t>Class B borrowers - Account  1402.3 thru 1408 </a:t>
          </a:r>
        </a:p>
        <a:p>
          <a:endParaRPr lang="en-US" sz="900">
            <a:latin typeface="Arial" pitchFamily="34" charset="0"/>
            <a:cs typeface="Arial" pitchFamily="34" charset="0"/>
          </a:endParaRPr>
        </a:p>
      </xdr:txBody>
    </xdr:sp>
    <xdr:clientData/>
  </xdr:twoCellAnchor>
  <xdr:twoCellAnchor>
    <xdr:from>
      <xdr:col>1</xdr:col>
      <xdr:colOff>38100</xdr:colOff>
      <xdr:row>72</xdr:row>
      <xdr:rowOff>38101</xdr:rowOff>
    </xdr:from>
    <xdr:to>
      <xdr:col>1</xdr:col>
      <xdr:colOff>4029075</xdr:colOff>
      <xdr:row>72</xdr:row>
      <xdr:rowOff>419100</xdr:rowOff>
    </xdr:to>
    <xdr:sp macro="" textlink="">
      <xdr:nvSpPr>
        <xdr:cNvPr id="23" name="TextBox 22"/>
        <xdr:cNvSpPr txBox="1"/>
      </xdr:nvSpPr>
      <xdr:spPr>
        <a:xfrm>
          <a:off x="2809875" y="21745576"/>
          <a:ext cx="3990975"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0" i="0" baseline="30000">
              <a:solidFill>
                <a:schemeClr val="dk1"/>
              </a:solidFill>
              <a:latin typeface="Arial" pitchFamily="34" charset="0"/>
              <a:ea typeface="+mn-ea"/>
              <a:cs typeface="Arial" pitchFamily="34" charset="0"/>
            </a:rPr>
            <a:t>1</a:t>
          </a:r>
          <a:r>
            <a:rPr lang="en-US" sz="900" b="0" i="0">
              <a:solidFill>
                <a:schemeClr val="dk1"/>
              </a:solidFill>
              <a:latin typeface="Arial" pitchFamily="34" charset="0"/>
              <a:ea typeface="+mn-ea"/>
              <a:cs typeface="Arial" pitchFamily="34" charset="0"/>
            </a:rPr>
            <a:t> For Class A &amp; B borrowers: Account 1406 represents the sum of Accounts 1406.1 thru 1406.3.  </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76200</xdr:colOff>
      <xdr:row>71</xdr:row>
      <xdr:rowOff>66676</xdr:rowOff>
    </xdr:from>
    <xdr:to>
      <xdr:col>1</xdr:col>
      <xdr:colOff>4038600</xdr:colOff>
      <xdr:row>71</xdr:row>
      <xdr:rowOff>600076</xdr:rowOff>
    </xdr:to>
    <xdr:sp macro="" textlink="">
      <xdr:nvSpPr>
        <xdr:cNvPr id="24" name="TextBox 23"/>
        <xdr:cNvSpPr txBox="1"/>
      </xdr:nvSpPr>
      <xdr:spPr>
        <a:xfrm>
          <a:off x="2847975" y="39395401"/>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13:</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1406.</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1406.</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76200</xdr:colOff>
      <xdr:row>78</xdr:row>
      <xdr:rowOff>38100</xdr:rowOff>
    </xdr:from>
    <xdr:to>
      <xdr:col>1</xdr:col>
      <xdr:colOff>4010025</xdr:colOff>
      <xdr:row>78</xdr:row>
      <xdr:rowOff>571499</xdr:rowOff>
    </xdr:to>
    <xdr:sp macro="" textlink="">
      <xdr:nvSpPr>
        <xdr:cNvPr id="25" name="TextBox 24"/>
        <xdr:cNvSpPr txBox="1"/>
      </xdr:nvSpPr>
      <xdr:spPr>
        <a:xfrm>
          <a:off x="2847975" y="44367450"/>
          <a:ext cx="3933825"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14:</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1410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1410</a:t>
          </a:r>
          <a:endParaRPr lang="en-US" sz="900">
            <a:latin typeface="Arial" pitchFamily="34" charset="0"/>
            <a:cs typeface="Arial" pitchFamily="34" charset="0"/>
          </a:endParaRPr>
        </a:p>
        <a:p>
          <a:endParaRPr lang="en-US" sz="1100"/>
        </a:p>
      </xdr:txBody>
    </xdr:sp>
    <xdr:clientData/>
  </xdr:twoCellAnchor>
  <xdr:twoCellAnchor>
    <xdr:from>
      <xdr:col>1</xdr:col>
      <xdr:colOff>85725</xdr:colOff>
      <xdr:row>81</xdr:row>
      <xdr:rowOff>47626</xdr:rowOff>
    </xdr:from>
    <xdr:to>
      <xdr:col>1</xdr:col>
      <xdr:colOff>3981450</xdr:colOff>
      <xdr:row>81</xdr:row>
      <xdr:rowOff>542926</xdr:rowOff>
    </xdr:to>
    <xdr:sp macro="" textlink="">
      <xdr:nvSpPr>
        <xdr:cNvPr id="27" name="TextBox 26"/>
        <xdr:cNvSpPr txBox="1"/>
      </xdr:nvSpPr>
      <xdr:spPr>
        <a:xfrm>
          <a:off x="2857500" y="46977301"/>
          <a:ext cx="38957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15:</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1438 &amp; 1439</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s 1438 &amp; 1439</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76200</xdr:colOff>
      <xdr:row>85</xdr:row>
      <xdr:rowOff>28575</xdr:rowOff>
    </xdr:from>
    <xdr:to>
      <xdr:col>1</xdr:col>
      <xdr:colOff>4029075</xdr:colOff>
      <xdr:row>85</xdr:row>
      <xdr:rowOff>533400</xdr:rowOff>
    </xdr:to>
    <xdr:sp macro="" textlink="">
      <xdr:nvSpPr>
        <xdr:cNvPr id="28" name="TextBox 27"/>
        <xdr:cNvSpPr txBox="1"/>
      </xdr:nvSpPr>
      <xdr:spPr>
        <a:xfrm>
          <a:off x="2847975" y="47882175"/>
          <a:ext cx="39528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16:</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1500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1500</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66675</xdr:colOff>
      <xdr:row>90</xdr:row>
      <xdr:rowOff>57151</xdr:rowOff>
    </xdr:from>
    <xdr:to>
      <xdr:col>1</xdr:col>
      <xdr:colOff>4048125</xdr:colOff>
      <xdr:row>90</xdr:row>
      <xdr:rowOff>552451</xdr:rowOff>
    </xdr:to>
    <xdr:sp macro="" textlink="">
      <xdr:nvSpPr>
        <xdr:cNvPr id="29" name="TextBox 28"/>
        <xdr:cNvSpPr txBox="1"/>
      </xdr:nvSpPr>
      <xdr:spPr>
        <a:xfrm>
          <a:off x="2838450" y="48844201"/>
          <a:ext cx="39814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s 2001.1 &amp; 2001.2</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s 2001.1 &amp; 2001.2</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85725</xdr:colOff>
      <xdr:row>95</xdr:row>
      <xdr:rowOff>47625</xdr:rowOff>
    </xdr:from>
    <xdr:to>
      <xdr:col>1</xdr:col>
      <xdr:colOff>4038600</xdr:colOff>
      <xdr:row>95</xdr:row>
      <xdr:rowOff>561975</xdr:rowOff>
    </xdr:to>
    <xdr:sp macro="" textlink="">
      <xdr:nvSpPr>
        <xdr:cNvPr id="31" name="TextBox 30"/>
        <xdr:cNvSpPr txBox="1"/>
      </xdr:nvSpPr>
      <xdr:spPr>
        <a:xfrm>
          <a:off x="2857500" y="52082700"/>
          <a:ext cx="39528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2002</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2002</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57150</xdr:colOff>
      <xdr:row>98</xdr:row>
      <xdr:rowOff>38100</xdr:rowOff>
    </xdr:from>
    <xdr:to>
      <xdr:col>1</xdr:col>
      <xdr:colOff>4057650</xdr:colOff>
      <xdr:row>98</xdr:row>
      <xdr:rowOff>571500</xdr:rowOff>
    </xdr:to>
    <xdr:sp macro="" textlink="">
      <xdr:nvSpPr>
        <xdr:cNvPr id="32" name="TextBox 31"/>
        <xdr:cNvSpPr txBox="1"/>
      </xdr:nvSpPr>
      <xdr:spPr>
        <a:xfrm>
          <a:off x="2828925" y="29070300"/>
          <a:ext cx="40005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20:</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 2003.1 thru 2003.3 </a:t>
          </a:r>
        </a:p>
        <a:p>
          <a:r>
            <a:rPr lang="en-US" sz="900">
              <a:solidFill>
                <a:schemeClr val="dk1"/>
              </a:solidFill>
              <a:latin typeface="Arial" pitchFamily="34" charset="0"/>
              <a:ea typeface="+mn-ea"/>
              <a:cs typeface="Arial" pitchFamily="34" charset="0"/>
            </a:rPr>
            <a:t>Class B borrowers - Accounts 2003.1 thru 2003.3 </a:t>
          </a:r>
        </a:p>
        <a:p>
          <a:endParaRPr lang="en-US" sz="1100"/>
        </a:p>
      </xdr:txBody>
    </xdr:sp>
    <xdr:clientData/>
  </xdr:twoCellAnchor>
  <xdr:twoCellAnchor>
    <xdr:from>
      <xdr:col>1</xdr:col>
      <xdr:colOff>66675</xdr:colOff>
      <xdr:row>103</xdr:row>
      <xdr:rowOff>66675</xdr:rowOff>
    </xdr:from>
    <xdr:to>
      <xdr:col>1</xdr:col>
      <xdr:colOff>4010025</xdr:colOff>
      <xdr:row>103</xdr:row>
      <xdr:rowOff>628650</xdr:rowOff>
    </xdr:to>
    <xdr:sp macro="" textlink="">
      <xdr:nvSpPr>
        <xdr:cNvPr id="34" name="TextBox 33"/>
        <xdr:cNvSpPr txBox="1"/>
      </xdr:nvSpPr>
      <xdr:spPr>
        <a:xfrm>
          <a:off x="2838450" y="30327600"/>
          <a:ext cx="39433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mn-lt"/>
              <a:ea typeface="+mn-ea"/>
              <a:cs typeface="+mn-cs"/>
            </a:rPr>
            <a:t>Enter sum of the following on Line 21:</a:t>
          </a:r>
          <a:endParaRPr lang="en-US" sz="1100" b="1">
            <a:solidFill>
              <a:schemeClr val="dk1"/>
            </a:solidFill>
            <a:latin typeface="+mn-lt"/>
            <a:ea typeface="+mn-ea"/>
            <a:cs typeface="+mn-cs"/>
          </a:endParaRPr>
        </a:p>
        <a:p>
          <a:r>
            <a:rPr lang="en-US" sz="900">
              <a:solidFill>
                <a:schemeClr val="dk1"/>
              </a:solidFill>
              <a:latin typeface="Arial" pitchFamily="34" charset="0"/>
              <a:ea typeface="+mn-ea"/>
              <a:cs typeface="Arial" pitchFamily="34" charset="0"/>
            </a:rPr>
            <a:t>Class A borrowers - Accounts 2005 thru 2007 </a:t>
          </a:r>
          <a:endParaRPr lang="en-US" sz="900">
            <a:latin typeface="Arial" pitchFamily="34" charset="0"/>
            <a:cs typeface="Arial" pitchFamily="34" charset="0"/>
          </a:endParaRPr>
        </a:p>
        <a:p>
          <a:r>
            <a:rPr lang="en-US" sz="900">
              <a:solidFill>
                <a:schemeClr val="dk1"/>
              </a:solidFill>
              <a:latin typeface="Arial" pitchFamily="34" charset="0"/>
              <a:ea typeface="+mn-ea"/>
              <a:cs typeface="Arial" pitchFamily="34" charset="0"/>
            </a:rPr>
            <a:t>Class A borrowers - Accounts 2005 thru 2007 </a:t>
          </a:r>
        </a:p>
        <a:p>
          <a:endParaRPr lang="en-US" sz="1100"/>
        </a:p>
      </xdr:txBody>
    </xdr:sp>
    <xdr:clientData/>
  </xdr:twoCellAnchor>
  <xdr:twoCellAnchor>
    <xdr:from>
      <xdr:col>1</xdr:col>
      <xdr:colOff>114300</xdr:colOff>
      <xdr:row>108</xdr:row>
      <xdr:rowOff>38100</xdr:rowOff>
    </xdr:from>
    <xdr:to>
      <xdr:col>1</xdr:col>
      <xdr:colOff>4038600</xdr:colOff>
      <xdr:row>108</xdr:row>
      <xdr:rowOff>542925</xdr:rowOff>
    </xdr:to>
    <xdr:sp macro="" textlink="">
      <xdr:nvSpPr>
        <xdr:cNvPr id="35" name="TextBox 34"/>
        <xdr:cNvSpPr txBox="1"/>
      </xdr:nvSpPr>
      <xdr:spPr>
        <a:xfrm>
          <a:off x="2886075" y="31661100"/>
          <a:ext cx="392430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22:</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 3100</a:t>
          </a:r>
          <a:r>
            <a:rPr lang="en-US" sz="900" baseline="0">
              <a:solidFill>
                <a:schemeClr val="dk1"/>
              </a:solidFill>
              <a:latin typeface="Arial" pitchFamily="34" charset="0"/>
              <a:ea typeface="+mn-ea"/>
              <a:cs typeface="Arial" pitchFamily="34" charset="0"/>
            </a:rPr>
            <a:t> thru 3600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 3100</a:t>
          </a:r>
          <a:r>
            <a:rPr lang="en-US" sz="900" baseline="0">
              <a:solidFill>
                <a:schemeClr val="dk1"/>
              </a:solidFill>
              <a:latin typeface="Arial" pitchFamily="34" charset="0"/>
              <a:ea typeface="+mn-ea"/>
              <a:cs typeface="Arial" pitchFamily="34" charset="0"/>
            </a:rPr>
            <a:t> thru 3600</a:t>
          </a:r>
          <a:endParaRPr lang="en-US" sz="900">
            <a:solidFill>
              <a:schemeClr val="dk1"/>
            </a:solidFill>
            <a:latin typeface="Arial" pitchFamily="34" charset="0"/>
            <a:ea typeface="+mn-ea"/>
            <a:cs typeface="Arial" pitchFamily="34" charset="0"/>
          </a:endParaRPr>
        </a:p>
        <a:p>
          <a:endParaRPr lang="en-US" sz="1100">
            <a:solidFill>
              <a:schemeClr val="dk1"/>
            </a:solidFill>
            <a:latin typeface="+mn-lt"/>
            <a:ea typeface="+mn-ea"/>
            <a:cs typeface="+mn-cs"/>
          </a:endParaRPr>
        </a:p>
        <a:p>
          <a:endParaRPr lang="en-US" sz="1100"/>
        </a:p>
      </xdr:txBody>
    </xdr:sp>
    <xdr:clientData/>
  </xdr:twoCellAnchor>
  <xdr:twoCellAnchor>
    <xdr:from>
      <xdr:col>1</xdr:col>
      <xdr:colOff>85725</xdr:colOff>
      <xdr:row>123</xdr:row>
      <xdr:rowOff>38101</xdr:rowOff>
    </xdr:from>
    <xdr:to>
      <xdr:col>1</xdr:col>
      <xdr:colOff>4038600</xdr:colOff>
      <xdr:row>123</xdr:row>
      <xdr:rowOff>571500</xdr:rowOff>
    </xdr:to>
    <xdr:sp macro="" textlink="">
      <xdr:nvSpPr>
        <xdr:cNvPr id="36" name="TextBox 35"/>
        <xdr:cNvSpPr txBox="1"/>
      </xdr:nvSpPr>
      <xdr:spPr>
        <a:xfrm>
          <a:off x="2857500" y="57426226"/>
          <a:ext cx="3952875"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25:</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4010.11 thru 4010.25</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4010.11 thru 4010.25</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57150</xdr:colOff>
      <xdr:row>131</xdr:row>
      <xdr:rowOff>38100</xdr:rowOff>
    </xdr:from>
    <xdr:to>
      <xdr:col>1</xdr:col>
      <xdr:colOff>4038600</xdr:colOff>
      <xdr:row>131</xdr:row>
      <xdr:rowOff>561975</xdr:rowOff>
    </xdr:to>
    <xdr:sp macro="" textlink="">
      <xdr:nvSpPr>
        <xdr:cNvPr id="38" name="TextBox 37"/>
        <xdr:cNvSpPr txBox="1"/>
      </xdr:nvSpPr>
      <xdr:spPr>
        <a:xfrm>
          <a:off x="2828925" y="61826775"/>
          <a:ext cx="39814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26:</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4020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4020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134</xdr:row>
      <xdr:rowOff>47625</xdr:rowOff>
    </xdr:from>
    <xdr:to>
      <xdr:col>1</xdr:col>
      <xdr:colOff>4029075</xdr:colOff>
      <xdr:row>134</xdr:row>
      <xdr:rowOff>581025</xdr:rowOff>
    </xdr:to>
    <xdr:sp macro="" textlink="">
      <xdr:nvSpPr>
        <xdr:cNvPr id="40" name="TextBox 39"/>
        <xdr:cNvSpPr txBox="1"/>
      </xdr:nvSpPr>
      <xdr:spPr>
        <a:xfrm>
          <a:off x="2838450" y="64179450"/>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27:</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4030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4030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137</xdr:row>
      <xdr:rowOff>47626</xdr:rowOff>
    </xdr:from>
    <xdr:to>
      <xdr:col>1</xdr:col>
      <xdr:colOff>4029075</xdr:colOff>
      <xdr:row>137</xdr:row>
      <xdr:rowOff>581026</xdr:rowOff>
    </xdr:to>
    <xdr:sp macro="" textlink="">
      <xdr:nvSpPr>
        <xdr:cNvPr id="41" name="TextBox 40"/>
        <xdr:cNvSpPr txBox="1"/>
      </xdr:nvSpPr>
      <xdr:spPr>
        <a:xfrm>
          <a:off x="2838450" y="65170051"/>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28: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4040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4040</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28575</xdr:colOff>
      <xdr:row>33</xdr:row>
      <xdr:rowOff>28575</xdr:rowOff>
    </xdr:from>
    <xdr:to>
      <xdr:col>1</xdr:col>
      <xdr:colOff>4038600</xdr:colOff>
      <xdr:row>33</xdr:row>
      <xdr:rowOff>400051</xdr:rowOff>
    </xdr:to>
    <xdr:sp macro="" textlink="">
      <xdr:nvSpPr>
        <xdr:cNvPr id="46" name="TextBox 45"/>
        <xdr:cNvSpPr txBox="1"/>
      </xdr:nvSpPr>
      <xdr:spPr>
        <a:xfrm>
          <a:off x="2800350" y="11125200"/>
          <a:ext cx="4010025"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57150</xdr:colOff>
      <xdr:row>16</xdr:row>
      <xdr:rowOff>57149</xdr:rowOff>
    </xdr:from>
    <xdr:to>
      <xdr:col>1</xdr:col>
      <xdr:colOff>4038600</xdr:colOff>
      <xdr:row>16</xdr:row>
      <xdr:rowOff>581024</xdr:rowOff>
    </xdr:to>
    <xdr:sp macro="" textlink="">
      <xdr:nvSpPr>
        <xdr:cNvPr id="47" name="TextBox 46"/>
        <xdr:cNvSpPr txBox="1"/>
      </xdr:nvSpPr>
      <xdr:spPr>
        <a:xfrm>
          <a:off x="2828925" y="4105274"/>
          <a:ext cx="39814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 2:</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1130.2</a:t>
          </a:r>
          <a:r>
            <a:rPr lang="en-US" sz="900" baseline="0">
              <a:solidFill>
                <a:schemeClr val="dk1"/>
              </a:solidFill>
              <a:latin typeface="Arial" pitchFamily="34" charset="0"/>
              <a:ea typeface="+mn-ea"/>
              <a:cs typeface="Arial" pitchFamily="34" charset="0"/>
            </a:rPr>
            <a:t> </a:t>
          </a:r>
          <a:endParaRPr lang="en-US" sz="900">
            <a:latin typeface="Arial" pitchFamily="34" charset="0"/>
            <a:cs typeface="Arial" pitchFamily="34" charset="0"/>
          </a:endParaRPr>
        </a:p>
        <a:p>
          <a:r>
            <a:rPr lang="en-US" sz="900" baseline="0">
              <a:solidFill>
                <a:schemeClr val="dk1"/>
              </a:solidFill>
              <a:latin typeface="Arial" pitchFamily="34" charset="0"/>
              <a:ea typeface="+mn-ea"/>
              <a:cs typeface="Arial" pitchFamily="34" charset="0"/>
            </a:rPr>
            <a:t>Class B borrowers - Account 1120.2</a:t>
          </a:r>
          <a:endParaRPr lang="en-US" sz="900">
            <a:latin typeface="Arial" pitchFamily="34" charset="0"/>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57150</xdr:colOff>
      <xdr:row>21</xdr:row>
      <xdr:rowOff>28575</xdr:rowOff>
    </xdr:from>
    <xdr:to>
      <xdr:col>1</xdr:col>
      <xdr:colOff>4019550</xdr:colOff>
      <xdr:row>21</xdr:row>
      <xdr:rowOff>561975</xdr:rowOff>
    </xdr:to>
    <xdr:sp macro="" textlink="">
      <xdr:nvSpPr>
        <xdr:cNvPr id="48" name="TextBox 47"/>
        <xdr:cNvSpPr txBox="1"/>
      </xdr:nvSpPr>
      <xdr:spPr>
        <a:xfrm>
          <a:off x="2828925" y="5886450"/>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Lines 3 &amp; 4,</a:t>
          </a:r>
          <a:r>
            <a:rPr lang="en-US" sz="900" b="1" u="sng" baseline="0">
              <a:solidFill>
                <a:schemeClr val="dk1"/>
              </a:solidFill>
              <a:latin typeface="Arial" pitchFamily="34" charset="0"/>
              <a:ea typeface="+mn-ea"/>
              <a:cs typeface="Arial" pitchFamily="34" charset="0"/>
            </a:rPr>
            <a:t> item a.</a:t>
          </a:r>
          <a:r>
            <a:rPr lang="en-US" sz="900" b="1" u="sng">
              <a:solidFill>
                <a:schemeClr val="dk1"/>
              </a:solidFill>
              <a:latin typeface="Arial" pitchFamily="34" charset="0"/>
              <a:ea typeface="+mn-ea"/>
              <a:cs typeface="Arial" pitchFamily="34" charset="0"/>
            </a:rPr>
            <a:t>:</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s</a:t>
          </a:r>
          <a:r>
            <a:rPr lang="en-US" sz="900" baseline="0">
              <a:solidFill>
                <a:schemeClr val="dk1"/>
              </a:solidFill>
              <a:latin typeface="Arial" pitchFamily="34" charset="0"/>
              <a:ea typeface="+mn-ea"/>
              <a:cs typeface="Arial" pitchFamily="34" charset="0"/>
            </a:rPr>
            <a:t> 1180 minus 1181 </a:t>
          </a:r>
          <a:endParaRPr lang="en-US" sz="900">
            <a:solidFill>
              <a:schemeClr val="dk1"/>
            </a:solidFill>
            <a:latin typeface="Arial" pitchFamily="34" charset="0"/>
            <a:ea typeface="+mn-ea"/>
            <a:cs typeface="Arial" pitchFamily="34" charset="0"/>
          </a:endParaRPr>
        </a:p>
        <a:p>
          <a:r>
            <a:rPr lang="en-US" sz="900" baseline="0">
              <a:solidFill>
                <a:schemeClr val="dk1"/>
              </a:solidFill>
              <a:latin typeface="Arial" pitchFamily="34" charset="0"/>
              <a:ea typeface="+mn-ea"/>
              <a:cs typeface="Arial" pitchFamily="34" charset="0"/>
            </a:rPr>
            <a:t>Class B borrowers - </a:t>
          </a:r>
          <a:r>
            <a:rPr lang="en-US" sz="900">
              <a:solidFill>
                <a:schemeClr val="dk1"/>
              </a:solidFill>
              <a:latin typeface="Arial" pitchFamily="34" charset="0"/>
              <a:ea typeface="+mn-ea"/>
              <a:cs typeface="Arial" pitchFamily="34" charset="0"/>
            </a:rPr>
            <a:t>Account s</a:t>
          </a:r>
          <a:r>
            <a:rPr lang="en-US" sz="900" baseline="0">
              <a:solidFill>
                <a:schemeClr val="dk1"/>
              </a:solidFill>
              <a:latin typeface="Arial" pitchFamily="34" charset="0"/>
              <a:ea typeface="+mn-ea"/>
              <a:cs typeface="Arial" pitchFamily="34" charset="0"/>
            </a:rPr>
            <a:t> 1180 minus 1181 </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25</xdr:row>
      <xdr:rowOff>47625</xdr:rowOff>
    </xdr:from>
    <xdr:to>
      <xdr:col>1</xdr:col>
      <xdr:colOff>4038600</xdr:colOff>
      <xdr:row>25</xdr:row>
      <xdr:rowOff>542925</xdr:rowOff>
    </xdr:to>
    <xdr:sp macro="" textlink="">
      <xdr:nvSpPr>
        <xdr:cNvPr id="49" name="TextBox 48"/>
        <xdr:cNvSpPr txBox="1"/>
      </xdr:nvSpPr>
      <xdr:spPr>
        <a:xfrm>
          <a:off x="2838450" y="7029450"/>
          <a:ext cx="39719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Lines 3 &amp; 4,</a:t>
          </a:r>
          <a:r>
            <a:rPr lang="en-US" sz="900" b="1" u="sng" baseline="0">
              <a:solidFill>
                <a:schemeClr val="dk1"/>
              </a:solidFill>
              <a:latin typeface="Arial" pitchFamily="34" charset="0"/>
              <a:ea typeface="+mn-ea"/>
              <a:cs typeface="Arial" pitchFamily="34" charset="0"/>
            </a:rPr>
            <a:t> item b.</a:t>
          </a:r>
          <a:r>
            <a:rPr lang="en-US" sz="900" b="1" u="sng">
              <a:solidFill>
                <a:schemeClr val="dk1"/>
              </a:solidFill>
              <a:latin typeface="Arial" pitchFamily="34" charset="0"/>
              <a:ea typeface="+mn-ea"/>
              <a:cs typeface="Arial" pitchFamily="34" charset="0"/>
            </a:rPr>
            <a:t>:</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s</a:t>
          </a:r>
          <a:r>
            <a:rPr lang="en-US" sz="900" baseline="0">
              <a:solidFill>
                <a:schemeClr val="dk1"/>
              </a:solidFill>
              <a:latin typeface="Arial" pitchFamily="34" charset="0"/>
              <a:ea typeface="+mn-ea"/>
              <a:cs typeface="Arial" pitchFamily="34" charset="0"/>
            </a:rPr>
            <a:t> 1190 minus 1191</a:t>
          </a:r>
          <a:endParaRPr lang="en-US" sz="900">
            <a:solidFill>
              <a:schemeClr val="dk1"/>
            </a:solidFill>
            <a:latin typeface="Arial" pitchFamily="34" charset="0"/>
            <a:ea typeface="+mn-ea"/>
            <a:cs typeface="Arial" pitchFamily="34" charset="0"/>
          </a:endParaRPr>
        </a:p>
        <a:p>
          <a:r>
            <a:rPr lang="en-US" sz="900" baseline="0">
              <a:solidFill>
                <a:schemeClr val="dk1"/>
              </a:solidFill>
              <a:latin typeface="Arial" pitchFamily="34" charset="0"/>
              <a:ea typeface="+mn-ea"/>
              <a:cs typeface="Arial" pitchFamily="34" charset="0"/>
            </a:rPr>
            <a:t>Class B borrowers - </a:t>
          </a:r>
          <a:r>
            <a:rPr lang="en-US" sz="900">
              <a:solidFill>
                <a:schemeClr val="dk1"/>
              </a:solidFill>
              <a:latin typeface="Arial" pitchFamily="34" charset="0"/>
              <a:ea typeface="+mn-ea"/>
              <a:cs typeface="Arial" pitchFamily="34" charset="0"/>
            </a:rPr>
            <a:t>Account s</a:t>
          </a:r>
          <a:r>
            <a:rPr lang="en-US" sz="900" baseline="0">
              <a:solidFill>
                <a:schemeClr val="dk1"/>
              </a:solidFill>
              <a:latin typeface="Arial" pitchFamily="34" charset="0"/>
              <a:ea typeface="+mn-ea"/>
              <a:cs typeface="Arial" pitchFamily="34" charset="0"/>
            </a:rPr>
            <a:t> 1190 minus 1191</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76200</xdr:colOff>
      <xdr:row>29</xdr:row>
      <xdr:rowOff>66675</xdr:rowOff>
    </xdr:from>
    <xdr:to>
      <xdr:col>1</xdr:col>
      <xdr:colOff>4038600</xdr:colOff>
      <xdr:row>29</xdr:row>
      <xdr:rowOff>733425</xdr:rowOff>
    </xdr:to>
    <xdr:sp macro="" textlink="">
      <xdr:nvSpPr>
        <xdr:cNvPr id="50" name="TextBox 49"/>
        <xdr:cNvSpPr txBox="1"/>
      </xdr:nvSpPr>
      <xdr:spPr>
        <a:xfrm>
          <a:off x="2847975" y="8124825"/>
          <a:ext cx="396240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Lines 3 &amp; 4,</a:t>
          </a:r>
          <a:r>
            <a:rPr lang="en-US" sz="900" b="1" u="sng" baseline="0">
              <a:solidFill>
                <a:schemeClr val="dk1"/>
              </a:solidFill>
              <a:latin typeface="Arial" pitchFamily="34" charset="0"/>
              <a:ea typeface="+mn-ea"/>
              <a:cs typeface="Arial" pitchFamily="34" charset="0"/>
            </a:rPr>
            <a:t> item c.</a:t>
          </a:r>
          <a:r>
            <a:rPr lang="en-US" sz="900" b="1" u="sng">
              <a:solidFill>
                <a:schemeClr val="dk1"/>
              </a:solidFill>
              <a:latin typeface="Arial" pitchFamily="34" charset="0"/>
              <a:ea typeface="+mn-ea"/>
              <a:cs typeface="Arial" pitchFamily="34" charset="0"/>
            </a:rPr>
            <a:t>:</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s</a:t>
          </a:r>
          <a:r>
            <a:rPr lang="en-US" sz="900" baseline="0">
              <a:solidFill>
                <a:schemeClr val="dk1"/>
              </a:solidFill>
              <a:latin typeface="Arial" pitchFamily="34" charset="0"/>
              <a:ea typeface="+mn-ea"/>
              <a:cs typeface="Arial" pitchFamily="34" charset="0"/>
            </a:rPr>
            <a:t> 1200 minus 1201</a:t>
          </a:r>
          <a:endParaRPr lang="en-US" sz="900">
            <a:solidFill>
              <a:schemeClr val="dk1"/>
            </a:solidFill>
            <a:latin typeface="Arial" pitchFamily="34" charset="0"/>
            <a:ea typeface="+mn-ea"/>
            <a:cs typeface="Arial" pitchFamily="34" charset="0"/>
          </a:endParaRPr>
        </a:p>
        <a:p>
          <a:r>
            <a:rPr lang="en-US" sz="900" baseline="0">
              <a:solidFill>
                <a:schemeClr val="dk1"/>
              </a:solidFill>
              <a:latin typeface="Arial" pitchFamily="34" charset="0"/>
              <a:ea typeface="+mn-ea"/>
              <a:cs typeface="Arial" pitchFamily="34" charset="0"/>
            </a:rPr>
            <a:t>Class B borrowers - </a:t>
          </a:r>
          <a:r>
            <a:rPr lang="en-US" sz="900">
              <a:solidFill>
                <a:schemeClr val="dk1"/>
              </a:solidFill>
              <a:latin typeface="Arial" pitchFamily="34" charset="0"/>
              <a:ea typeface="+mn-ea"/>
              <a:cs typeface="Arial" pitchFamily="34" charset="0"/>
            </a:rPr>
            <a:t>Account s</a:t>
          </a:r>
          <a:r>
            <a:rPr lang="en-US" sz="900" baseline="0">
              <a:solidFill>
                <a:schemeClr val="dk1"/>
              </a:solidFill>
              <a:latin typeface="Arial" pitchFamily="34" charset="0"/>
              <a:ea typeface="+mn-ea"/>
              <a:cs typeface="Arial" pitchFamily="34" charset="0"/>
            </a:rPr>
            <a:t> 1200 minus 1201</a:t>
          </a:r>
          <a:endParaRPr lang="en-US" sz="900">
            <a:latin typeface="Arial" pitchFamily="34" charset="0"/>
            <a:cs typeface="Arial" pitchFamily="34" charset="0"/>
          </a:endParaRPr>
        </a:p>
      </xdr:txBody>
    </xdr:sp>
    <xdr:clientData/>
  </xdr:twoCellAnchor>
  <xdr:twoCellAnchor>
    <xdr:from>
      <xdr:col>1</xdr:col>
      <xdr:colOff>66675</xdr:colOff>
      <xdr:row>33</xdr:row>
      <xdr:rowOff>38100</xdr:rowOff>
    </xdr:from>
    <xdr:to>
      <xdr:col>1</xdr:col>
      <xdr:colOff>4038600</xdr:colOff>
      <xdr:row>33</xdr:row>
      <xdr:rowOff>609600</xdr:rowOff>
    </xdr:to>
    <xdr:sp macro="" textlink="">
      <xdr:nvSpPr>
        <xdr:cNvPr id="51" name="TextBox 50"/>
        <xdr:cNvSpPr txBox="1"/>
      </xdr:nvSpPr>
      <xdr:spPr>
        <a:xfrm>
          <a:off x="2838450" y="9163050"/>
          <a:ext cx="39719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a:t>
          </a:r>
          <a:r>
            <a:rPr lang="en-US" sz="900" b="1" u="sng" baseline="0">
              <a:solidFill>
                <a:schemeClr val="dk1"/>
              </a:solidFill>
              <a:latin typeface="Arial" pitchFamily="34" charset="0"/>
              <a:ea typeface="+mn-ea"/>
              <a:cs typeface="Arial" pitchFamily="34" charset="0"/>
            </a:rPr>
            <a:t> </a:t>
          </a:r>
          <a:r>
            <a:rPr lang="en-US" sz="900" b="1" u="sng">
              <a:solidFill>
                <a:schemeClr val="dk1"/>
              </a:solidFill>
              <a:latin typeface="Arial" pitchFamily="34" charset="0"/>
              <a:ea typeface="+mn-ea"/>
              <a:cs typeface="Arial" pitchFamily="34" charset="0"/>
            </a:rPr>
            <a:t>the following on Line 5:</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1210 </a:t>
          </a:r>
        </a:p>
        <a:p>
          <a:r>
            <a:rPr lang="en-US" sz="900" baseline="0">
              <a:solidFill>
                <a:schemeClr val="dk1"/>
              </a:solidFill>
              <a:latin typeface="Arial" pitchFamily="34" charset="0"/>
              <a:ea typeface="+mn-ea"/>
              <a:cs typeface="Arial" pitchFamily="34" charset="0"/>
            </a:rPr>
            <a:t>Class B borrowers - </a:t>
          </a:r>
          <a:r>
            <a:rPr lang="en-US" sz="900">
              <a:solidFill>
                <a:schemeClr val="dk1"/>
              </a:solidFill>
              <a:latin typeface="Arial" pitchFamily="34" charset="0"/>
              <a:ea typeface="+mn-ea"/>
              <a:cs typeface="Arial" pitchFamily="34" charset="0"/>
            </a:rPr>
            <a:t>Account 1210 </a:t>
          </a:r>
        </a:p>
        <a:p>
          <a:endParaRPr lang="en-US" sz="1100"/>
        </a:p>
      </xdr:txBody>
    </xdr:sp>
    <xdr:clientData/>
  </xdr:twoCellAnchor>
  <xdr:twoCellAnchor>
    <xdr:from>
      <xdr:col>1</xdr:col>
      <xdr:colOff>57150</xdr:colOff>
      <xdr:row>61</xdr:row>
      <xdr:rowOff>66675</xdr:rowOff>
    </xdr:from>
    <xdr:to>
      <xdr:col>1</xdr:col>
      <xdr:colOff>4029075</xdr:colOff>
      <xdr:row>61</xdr:row>
      <xdr:rowOff>1009650</xdr:rowOff>
    </xdr:to>
    <xdr:sp macro="" textlink="">
      <xdr:nvSpPr>
        <xdr:cNvPr id="52" name="TextBox 51"/>
        <xdr:cNvSpPr txBox="1"/>
      </xdr:nvSpPr>
      <xdr:spPr>
        <a:xfrm>
          <a:off x="2828925" y="15687675"/>
          <a:ext cx="397192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1</xdr:col>
      <xdr:colOff>76200</xdr:colOff>
      <xdr:row>61</xdr:row>
      <xdr:rowOff>38100</xdr:rowOff>
    </xdr:from>
    <xdr:to>
      <xdr:col>1</xdr:col>
      <xdr:colOff>4000500</xdr:colOff>
      <xdr:row>61</xdr:row>
      <xdr:rowOff>542925</xdr:rowOff>
    </xdr:to>
    <xdr:sp macro="" textlink="">
      <xdr:nvSpPr>
        <xdr:cNvPr id="53" name="TextBox 52"/>
        <xdr:cNvSpPr txBox="1"/>
      </xdr:nvSpPr>
      <xdr:spPr>
        <a:xfrm>
          <a:off x="2847975" y="15659100"/>
          <a:ext cx="392430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11b:</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1401</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1401</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57150</xdr:colOff>
      <xdr:row>64</xdr:row>
      <xdr:rowOff>38100</xdr:rowOff>
    </xdr:from>
    <xdr:to>
      <xdr:col>1</xdr:col>
      <xdr:colOff>4057650</xdr:colOff>
      <xdr:row>64</xdr:row>
      <xdr:rowOff>561975</xdr:rowOff>
    </xdr:to>
    <xdr:sp macro="" textlink="">
      <xdr:nvSpPr>
        <xdr:cNvPr id="54" name="TextBox 53"/>
        <xdr:cNvSpPr txBox="1"/>
      </xdr:nvSpPr>
      <xdr:spPr>
        <a:xfrm>
          <a:off x="2828925" y="18392775"/>
          <a:ext cx="40005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Insert the sum of the balances of Rural Development  investments in accounts  for Other Investments,</a:t>
          </a:r>
          <a:r>
            <a:rPr lang="en-US" sz="900" b="1" baseline="0">
              <a:latin typeface="Arial" pitchFamily="34" charset="0"/>
              <a:cs typeface="Arial" pitchFamily="34" charset="0"/>
            </a:rPr>
            <a:t> Sinking and Other Fund Accounts.</a:t>
          </a:r>
          <a:endParaRPr lang="en-US" sz="900" b="1">
            <a:latin typeface="Arial" pitchFamily="34" charset="0"/>
            <a:cs typeface="Arial" pitchFamily="34" charset="0"/>
          </a:endParaRPr>
        </a:p>
      </xdr:txBody>
    </xdr:sp>
    <xdr:clientData/>
  </xdr:twoCellAnchor>
  <xdr:twoCellAnchor>
    <xdr:from>
      <xdr:col>1</xdr:col>
      <xdr:colOff>66675</xdr:colOff>
      <xdr:row>140</xdr:row>
      <xdr:rowOff>47626</xdr:rowOff>
    </xdr:from>
    <xdr:to>
      <xdr:col>1</xdr:col>
      <xdr:colOff>4029075</xdr:colOff>
      <xdr:row>140</xdr:row>
      <xdr:rowOff>581026</xdr:rowOff>
    </xdr:to>
    <xdr:sp macro="" textlink="">
      <xdr:nvSpPr>
        <xdr:cNvPr id="55" name="TextBox 54"/>
        <xdr:cNvSpPr txBox="1"/>
      </xdr:nvSpPr>
      <xdr:spPr>
        <a:xfrm>
          <a:off x="2838450" y="38204776"/>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29: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4050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4050</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66675</xdr:colOff>
      <xdr:row>143</xdr:row>
      <xdr:rowOff>47626</xdr:rowOff>
    </xdr:from>
    <xdr:to>
      <xdr:col>1</xdr:col>
      <xdr:colOff>4029075</xdr:colOff>
      <xdr:row>143</xdr:row>
      <xdr:rowOff>409575</xdr:rowOff>
    </xdr:to>
    <xdr:sp macro="" textlink="">
      <xdr:nvSpPr>
        <xdr:cNvPr id="56" name="TextBox 55"/>
        <xdr:cNvSpPr txBox="1"/>
      </xdr:nvSpPr>
      <xdr:spPr>
        <a:xfrm>
          <a:off x="2838450" y="40166926"/>
          <a:ext cx="3962400"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solidFill>
                <a:schemeClr val="dk1"/>
              </a:solidFill>
              <a:latin typeface="Arial" pitchFamily="34" charset="0"/>
              <a:ea typeface="+mn-ea"/>
              <a:cs typeface="Arial" pitchFamily="34" charset="0"/>
            </a:rPr>
            <a:t>Insert the sum of</a:t>
          </a:r>
          <a:r>
            <a:rPr lang="en-US" sz="900" b="1" baseline="0">
              <a:solidFill>
                <a:schemeClr val="dk1"/>
              </a:solidFill>
              <a:latin typeface="Arial" pitchFamily="34" charset="0"/>
              <a:ea typeface="+mn-ea"/>
              <a:cs typeface="Arial" pitchFamily="34" charset="0"/>
            </a:rPr>
            <a:t> current maturities due on Rural Development loans recorded on </a:t>
          </a:r>
          <a:r>
            <a:rPr lang="en-US" sz="900" b="1" u="sng" baseline="0">
              <a:solidFill>
                <a:schemeClr val="dk1"/>
              </a:solidFill>
              <a:latin typeface="Arial" pitchFamily="34" charset="0"/>
              <a:ea typeface="+mn-ea"/>
              <a:cs typeface="Arial" pitchFamily="34" charset="0"/>
            </a:rPr>
            <a:t>line 40</a:t>
          </a:r>
          <a:r>
            <a:rPr lang="en-US" sz="900" b="1" u="none" baseline="0">
              <a:solidFill>
                <a:schemeClr val="dk1"/>
              </a:solidFill>
              <a:latin typeface="Arial" pitchFamily="34" charset="0"/>
              <a:ea typeface="+mn-ea"/>
              <a:cs typeface="Arial" pitchFamily="34" charset="0"/>
            </a:rPr>
            <a:t> below.</a:t>
          </a:r>
          <a:endParaRPr lang="en-US" sz="900" b="1">
            <a:solidFill>
              <a:schemeClr val="dk1"/>
            </a:solidFill>
            <a:latin typeface="Arial" pitchFamily="34" charset="0"/>
            <a:ea typeface="+mn-ea"/>
            <a:cs typeface="Arial" pitchFamily="34" charset="0"/>
          </a:endParaRPr>
        </a:p>
      </xdr:txBody>
    </xdr:sp>
    <xdr:clientData/>
  </xdr:twoCellAnchor>
  <xdr:twoCellAnchor>
    <xdr:from>
      <xdr:col>1</xdr:col>
      <xdr:colOff>66675</xdr:colOff>
      <xdr:row>145</xdr:row>
      <xdr:rowOff>47626</xdr:rowOff>
    </xdr:from>
    <xdr:to>
      <xdr:col>1</xdr:col>
      <xdr:colOff>4029075</xdr:colOff>
      <xdr:row>145</xdr:row>
      <xdr:rowOff>581026</xdr:rowOff>
    </xdr:to>
    <xdr:sp macro="" textlink="">
      <xdr:nvSpPr>
        <xdr:cNvPr id="57" name="TextBox 56"/>
        <xdr:cNvSpPr txBox="1"/>
      </xdr:nvSpPr>
      <xdr:spPr>
        <a:xfrm>
          <a:off x="2838450" y="39185851"/>
          <a:ext cx="39624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sum  of the following on Line 31:</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4060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4060</a:t>
          </a:r>
          <a:endParaRPr lang="en-US" sz="900">
            <a:solidFill>
              <a:schemeClr val="dk1"/>
            </a:solidFill>
            <a:latin typeface="Arial" pitchFamily="34" charset="0"/>
            <a:ea typeface="+mn-ea"/>
            <a:cs typeface="Arial" pitchFamily="34" charset="0"/>
          </a:endParaRPr>
        </a:p>
      </xdr:txBody>
    </xdr:sp>
    <xdr:clientData/>
  </xdr:twoCellAnchor>
  <xdr:twoCellAnchor>
    <xdr:from>
      <xdr:col>1</xdr:col>
      <xdr:colOff>66675</xdr:colOff>
      <xdr:row>148</xdr:row>
      <xdr:rowOff>57151</xdr:rowOff>
    </xdr:from>
    <xdr:to>
      <xdr:col>1</xdr:col>
      <xdr:colOff>4048125</xdr:colOff>
      <xdr:row>148</xdr:row>
      <xdr:rowOff>552451</xdr:rowOff>
    </xdr:to>
    <xdr:sp macro="" textlink="">
      <xdr:nvSpPr>
        <xdr:cNvPr id="58" name="TextBox 57"/>
        <xdr:cNvSpPr txBox="1"/>
      </xdr:nvSpPr>
      <xdr:spPr>
        <a:xfrm>
          <a:off x="2838450" y="26231851"/>
          <a:ext cx="39814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sum of the following on Line 32:</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s 4070.1 &amp; 4070.2</a:t>
          </a:r>
          <a:endParaRPr lang="en-US" sz="9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s 4070.1 &amp; 4070.2</a:t>
          </a:r>
          <a:endParaRPr lang="en-US" sz="900">
            <a:solidFill>
              <a:schemeClr val="dk1"/>
            </a:solidFill>
            <a:latin typeface="Arial" pitchFamily="34" charset="0"/>
            <a:ea typeface="+mn-ea"/>
            <a:cs typeface="Arial" pitchFamily="34" charset="0"/>
          </a:endParaRPr>
        </a:p>
        <a:p>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85725</xdr:colOff>
      <xdr:row>152</xdr:row>
      <xdr:rowOff>38101</xdr:rowOff>
    </xdr:from>
    <xdr:to>
      <xdr:col>1</xdr:col>
      <xdr:colOff>4038600</xdr:colOff>
      <xdr:row>152</xdr:row>
      <xdr:rowOff>571500</xdr:rowOff>
    </xdr:to>
    <xdr:sp macro="" textlink="">
      <xdr:nvSpPr>
        <xdr:cNvPr id="59" name="TextBox 58"/>
        <xdr:cNvSpPr txBox="1"/>
      </xdr:nvSpPr>
      <xdr:spPr>
        <a:xfrm>
          <a:off x="2857500" y="34547176"/>
          <a:ext cx="3952875"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33:</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4080.1 thru 4080.5</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4080.1 thru 4080.5</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85725</xdr:colOff>
      <xdr:row>159</xdr:row>
      <xdr:rowOff>38101</xdr:rowOff>
    </xdr:from>
    <xdr:to>
      <xdr:col>1</xdr:col>
      <xdr:colOff>4038600</xdr:colOff>
      <xdr:row>159</xdr:row>
      <xdr:rowOff>571500</xdr:rowOff>
    </xdr:to>
    <xdr:sp macro="" textlink="">
      <xdr:nvSpPr>
        <xdr:cNvPr id="60" name="TextBox 59"/>
        <xdr:cNvSpPr txBox="1"/>
      </xdr:nvSpPr>
      <xdr:spPr>
        <a:xfrm>
          <a:off x="2857500" y="42824401"/>
          <a:ext cx="3952875"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34:</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4100 thru 4130.2</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4100 thru 4130.2</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85725</xdr:colOff>
      <xdr:row>175</xdr:row>
      <xdr:rowOff>38101</xdr:rowOff>
    </xdr:from>
    <xdr:to>
      <xdr:col>1</xdr:col>
      <xdr:colOff>4038600</xdr:colOff>
      <xdr:row>175</xdr:row>
      <xdr:rowOff>533400</xdr:rowOff>
    </xdr:to>
    <xdr:sp macro="" textlink="">
      <xdr:nvSpPr>
        <xdr:cNvPr id="44" name="TextBox 43"/>
        <xdr:cNvSpPr txBox="1"/>
      </xdr:nvSpPr>
      <xdr:spPr>
        <a:xfrm>
          <a:off x="2857500" y="47424976"/>
          <a:ext cx="3952875"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36:</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4210.12 thru  4210.20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4210.12 thru  4210.20</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76200</xdr:colOff>
      <xdr:row>181</xdr:row>
      <xdr:rowOff>47625</xdr:rowOff>
    </xdr:from>
    <xdr:to>
      <xdr:col>1</xdr:col>
      <xdr:colOff>4057650</xdr:colOff>
      <xdr:row>181</xdr:row>
      <xdr:rowOff>581025</xdr:rowOff>
    </xdr:to>
    <xdr:sp macro="" textlink="">
      <xdr:nvSpPr>
        <xdr:cNvPr id="45" name="TextBox 44"/>
        <xdr:cNvSpPr txBox="1"/>
      </xdr:nvSpPr>
      <xdr:spPr>
        <a:xfrm>
          <a:off x="2847975" y="48844200"/>
          <a:ext cx="39814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37:</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4210.13 &amp; 4210.21</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4210.13 &amp; 4210.21</a:t>
          </a:r>
          <a:endParaRPr lang="en-US" sz="900">
            <a:latin typeface="Arial" pitchFamily="34" charset="0"/>
            <a:cs typeface="Arial" pitchFamily="34" charset="0"/>
          </a:endParaRPr>
        </a:p>
      </xdr:txBody>
    </xdr:sp>
    <xdr:clientData/>
  </xdr:twoCellAnchor>
  <xdr:twoCellAnchor>
    <xdr:from>
      <xdr:col>1</xdr:col>
      <xdr:colOff>47625</xdr:colOff>
      <xdr:row>185</xdr:row>
      <xdr:rowOff>57150</xdr:rowOff>
    </xdr:from>
    <xdr:to>
      <xdr:col>1</xdr:col>
      <xdr:colOff>4010025</xdr:colOff>
      <xdr:row>185</xdr:row>
      <xdr:rowOff>600075</xdr:rowOff>
    </xdr:to>
    <xdr:sp macro="" textlink="">
      <xdr:nvSpPr>
        <xdr:cNvPr id="61" name="TextBox 60"/>
        <xdr:cNvSpPr txBox="1"/>
      </xdr:nvSpPr>
      <xdr:spPr>
        <a:xfrm>
          <a:off x="2819400" y="50149125"/>
          <a:ext cx="39624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38: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4210.14 &amp; 4210.22</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4210.14 &amp; 4210.22</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189</xdr:row>
      <xdr:rowOff>38100</xdr:rowOff>
    </xdr:from>
    <xdr:to>
      <xdr:col>1</xdr:col>
      <xdr:colOff>4029075</xdr:colOff>
      <xdr:row>189</xdr:row>
      <xdr:rowOff>628650</xdr:rowOff>
    </xdr:to>
    <xdr:sp macro="" textlink="">
      <xdr:nvSpPr>
        <xdr:cNvPr id="62" name="TextBox 61"/>
        <xdr:cNvSpPr txBox="1"/>
      </xdr:nvSpPr>
      <xdr:spPr>
        <a:xfrm>
          <a:off x="2838450" y="51101625"/>
          <a:ext cx="39624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39: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4210.11 thru 4210.24</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4210.11 thru 4210.24</a:t>
          </a:r>
          <a:endParaRPr lang="en-US" sz="900">
            <a:latin typeface="Arial" pitchFamily="34" charset="0"/>
            <a:cs typeface="Arial" pitchFamily="34" charset="0"/>
          </a:endParaRPr>
        </a:p>
      </xdr:txBody>
    </xdr:sp>
    <xdr:clientData/>
  </xdr:twoCellAnchor>
  <xdr:twoCellAnchor>
    <xdr:from>
      <xdr:col>1</xdr:col>
      <xdr:colOff>66675</xdr:colOff>
      <xdr:row>197</xdr:row>
      <xdr:rowOff>57150</xdr:rowOff>
    </xdr:from>
    <xdr:to>
      <xdr:col>1</xdr:col>
      <xdr:colOff>4048125</xdr:colOff>
      <xdr:row>197</xdr:row>
      <xdr:rowOff>609600</xdr:rowOff>
    </xdr:to>
    <xdr:sp macro="" textlink="">
      <xdr:nvSpPr>
        <xdr:cNvPr id="63" name="TextBox 62"/>
        <xdr:cNvSpPr txBox="1"/>
      </xdr:nvSpPr>
      <xdr:spPr>
        <a:xfrm>
          <a:off x="2838450" y="52168425"/>
          <a:ext cx="39814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solidFill>
                <a:schemeClr val="dk1"/>
              </a:solidFill>
              <a:latin typeface="Arial" pitchFamily="34" charset="0"/>
              <a:ea typeface="+mn-ea"/>
              <a:cs typeface="Arial" pitchFamily="34" charset="0"/>
            </a:rPr>
            <a:t>Insert the sum of the balances of Rural Development Loans.</a:t>
          </a:r>
        </a:p>
        <a:p>
          <a:endParaRPr lang="en-US" sz="1100"/>
        </a:p>
      </xdr:txBody>
    </xdr:sp>
    <xdr:clientData/>
  </xdr:twoCellAnchor>
  <xdr:twoCellAnchor>
    <xdr:from>
      <xdr:col>1</xdr:col>
      <xdr:colOff>66675</xdr:colOff>
      <xdr:row>199</xdr:row>
      <xdr:rowOff>28575</xdr:rowOff>
    </xdr:from>
    <xdr:to>
      <xdr:col>1</xdr:col>
      <xdr:colOff>4038600</xdr:colOff>
      <xdr:row>199</xdr:row>
      <xdr:rowOff>533400</xdr:rowOff>
    </xdr:to>
    <xdr:sp macro="" textlink="">
      <xdr:nvSpPr>
        <xdr:cNvPr id="64" name="TextBox 63"/>
        <xdr:cNvSpPr txBox="1"/>
      </xdr:nvSpPr>
      <xdr:spPr>
        <a:xfrm>
          <a:off x="2838450" y="54006750"/>
          <a:ext cx="39719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41:</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4220 &amp; 4230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4220 &amp; 4230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203</xdr:row>
      <xdr:rowOff>28575</xdr:rowOff>
    </xdr:from>
    <xdr:to>
      <xdr:col>1</xdr:col>
      <xdr:colOff>4038600</xdr:colOff>
      <xdr:row>203</xdr:row>
      <xdr:rowOff>542925</xdr:rowOff>
    </xdr:to>
    <xdr:sp macro="" textlink="">
      <xdr:nvSpPr>
        <xdr:cNvPr id="65" name="TextBox 64"/>
        <xdr:cNvSpPr txBox="1"/>
      </xdr:nvSpPr>
      <xdr:spPr>
        <a:xfrm>
          <a:off x="2838450" y="55073550"/>
          <a:ext cx="39719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42:</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4240</a:t>
          </a:r>
        </a:p>
        <a:p>
          <a:r>
            <a:rPr lang="en-US" sz="900">
              <a:solidFill>
                <a:schemeClr val="dk1"/>
              </a:solidFill>
              <a:latin typeface="Arial" pitchFamily="34" charset="0"/>
              <a:ea typeface="+mn-ea"/>
              <a:cs typeface="Arial" pitchFamily="34" charset="0"/>
            </a:rPr>
            <a:t>Class B borrowers - Account 4240</a:t>
          </a:r>
        </a:p>
        <a:p>
          <a:endParaRPr lang="en-US" sz="1100"/>
        </a:p>
      </xdr:txBody>
    </xdr:sp>
    <xdr:clientData/>
  </xdr:twoCellAnchor>
  <xdr:twoCellAnchor>
    <xdr:from>
      <xdr:col>1</xdr:col>
      <xdr:colOff>66675</xdr:colOff>
      <xdr:row>206</xdr:row>
      <xdr:rowOff>28575</xdr:rowOff>
    </xdr:from>
    <xdr:to>
      <xdr:col>1</xdr:col>
      <xdr:colOff>4038600</xdr:colOff>
      <xdr:row>206</xdr:row>
      <xdr:rowOff>542925</xdr:rowOff>
    </xdr:to>
    <xdr:sp macro="" textlink="">
      <xdr:nvSpPr>
        <xdr:cNvPr id="66" name="TextBox 65"/>
        <xdr:cNvSpPr txBox="1"/>
      </xdr:nvSpPr>
      <xdr:spPr>
        <a:xfrm>
          <a:off x="2838450" y="55073550"/>
          <a:ext cx="39719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43:</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4250</a:t>
          </a:r>
        </a:p>
        <a:p>
          <a:r>
            <a:rPr lang="en-US" sz="900">
              <a:solidFill>
                <a:schemeClr val="dk1"/>
              </a:solidFill>
              <a:latin typeface="Arial" pitchFamily="34" charset="0"/>
              <a:ea typeface="+mn-ea"/>
              <a:cs typeface="Arial" pitchFamily="34" charset="0"/>
            </a:rPr>
            <a:t>Class B borrowers - Account 4250</a:t>
          </a:r>
        </a:p>
        <a:p>
          <a:endParaRPr lang="en-US" sz="1100"/>
        </a:p>
      </xdr:txBody>
    </xdr:sp>
    <xdr:clientData/>
  </xdr:twoCellAnchor>
  <xdr:twoCellAnchor>
    <xdr:from>
      <xdr:col>1</xdr:col>
      <xdr:colOff>66675</xdr:colOff>
      <xdr:row>209</xdr:row>
      <xdr:rowOff>28575</xdr:rowOff>
    </xdr:from>
    <xdr:to>
      <xdr:col>1</xdr:col>
      <xdr:colOff>4038600</xdr:colOff>
      <xdr:row>209</xdr:row>
      <xdr:rowOff>542925</xdr:rowOff>
    </xdr:to>
    <xdr:sp macro="" textlink="">
      <xdr:nvSpPr>
        <xdr:cNvPr id="67" name="TextBox 66"/>
        <xdr:cNvSpPr txBox="1"/>
      </xdr:nvSpPr>
      <xdr:spPr>
        <a:xfrm>
          <a:off x="2838450" y="55978425"/>
          <a:ext cx="39719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44:</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4260</a:t>
          </a:r>
        </a:p>
        <a:p>
          <a:r>
            <a:rPr lang="en-US" sz="900">
              <a:solidFill>
                <a:schemeClr val="dk1"/>
              </a:solidFill>
              <a:latin typeface="Arial" pitchFamily="34" charset="0"/>
              <a:ea typeface="+mn-ea"/>
              <a:cs typeface="Arial" pitchFamily="34" charset="0"/>
            </a:rPr>
            <a:t>Class B borrowers - Account 4260</a:t>
          </a:r>
        </a:p>
        <a:p>
          <a:endParaRPr lang="en-US" sz="1100"/>
        </a:p>
      </xdr:txBody>
    </xdr:sp>
    <xdr:clientData/>
  </xdr:twoCellAnchor>
  <xdr:twoCellAnchor>
    <xdr:from>
      <xdr:col>1</xdr:col>
      <xdr:colOff>66675</xdr:colOff>
      <xdr:row>212</xdr:row>
      <xdr:rowOff>38100</xdr:rowOff>
    </xdr:from>
    <xdr:to>
      <xdr:col>1</xdr:col>
      <xdr:colOff>4057650</xdr:colOff>
      <xdr:row>212</xdr:row>
      <xdr:rowOff>533400</xdr:rowOff>
    </xdr:to>
    <xdr:sp macro="" textlink="">
      <xdr:nvSpPr>
        <xdr:cNvPr id="68" name="TextBox 67"/>
        <xdr:cNvSpPr txBox="1"/>
      </xdr:nvSpPr>
      <xdr:spPr>
        <a:xfrm>
          <a:off x="2838450" y="57797700"/>
          <a:ext cx="39909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45:</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4270.1 thru 4270.3</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4270.1 thru 4270.3</a:t>
          </a:r>
          <a:endParaRPr lang="en-US" sz="900">
            <a:solidFill>
              <a:schemeClr val="dk1"/>
            </a:solidFill>
            <a:latin typeface="Arial" pitchFamily="34" charset="0"/>
            <a:ea typeface="+mn-ea"/>
            <a:cs typeface="Arial" pitchFamily="34" charset="0"/>
          </a:endParaRPr>
        </a:p>
        <a:p>
          <a:endParaRPr lang="en-US" sz="900">
            <a:latin typeface="Arial" pitchFamily="34" charset="0"/>
            <a:cs typeface="Arial" pitchFamily="34" charset="0"/>
          </a:endParaRPr>
        </a:p>
      </xdr:txBody>
    </xdr:sp>
    <xdr:clientData/>
  </xdr:twoCellAnchor>
  <xdr:twoCellAnchor>
    <xdr:from>
      <xdr:col>1</xdr:col>
      <xdr:colOff>66675</xdr:colOff>
      <xdr:row>219</xdr:row>
      <xdr:rowOff>28575</xdr:rowOff>
    </xdr:from>
    <xdr:to>
      <xdr:col>1</xdr:col>
      <xdr:colOff>4048125</xdr:colOff>
      <xdr:row>219</xdr:row>
      <xdr:rowOff>552450</xdr:rowOff>
    </xdr:to>
    <xdr:sp macro="" textlink="">
      <xdr:nvSpPr>
        <xdr:cNvPr id="69" name="TextBox 68"/>
        <xdr:cNvSpPr txBox="1"/>
      </xdr:nvSpPr>
      <xdr:spPr>
        <a:xfrm>
          <a:off x="2838450" y="59340750"/>
          <a:ext cx="39814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47:</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4310 thru 4350</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4310 thru 4350</a:t>
          </a:r>
          <a:endParaRPr lang="en-US" sz="90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66675</xdr:colOff>
      <xdr:row>226</xdr:row>
      <xdr:rowOff>28575</xdr:rowOff>
    </xdr:from>
    <xdr:to>
      <xdr:col>1</xdr:col>
      <xdr:colOff>4048125</xdr:colOff>
      <xdr:row>226</xdr:row>
      <xdr:rowOff>552450</xdr:rowOff>
    </xdr:to>
    <xdr:sp macro="" textlink="">
      <xdr:nvSpPr>
        <xdr:cNvPr id="70" name="TextBox 69"/>
        <xdr:cNvSpPr txBox="1"/>
      </xdr:nvSpPr>
      <xdr:spPr>
        <a:xfrm>
          <a:off x="2838450" y="59340750"/>
          <a:ext cx="39814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48:</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4360</a:t>
          </a: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4360</a:t>
          </a:r>
        </a:p>
        <a:p>
          <a:endParaRPr lang="en-US" sz="1100"/>
        </a:p>
      </xdr:txBody>
    </xdr:sp>
    <xdr:clientData/>
  </xdr:twoCellAnchor>
  <xdr:twoCellAnchor>
    <xdr:from>
      <xdr:col>1</xdr:col>
      <xdr:colOff>66675</xdr:colOff>
      <xdr:row>229</xdr:row>
      <xdr:rowOff>28575</xdr:rowOff>
    </xdr:from>
    <xdr:to>
      <xdr:col>1</xdr:col>
      <xdr:colOff>4048125</xdr:colOff>
      <xdr:row>229</xdr:row>
      <xdr:rowOff>552450</xdr:rowOff>
    </xdr:to>
    <xdr:sp macro="" textlink="">
      <xdr:nvSpPr>
        <xdr:cNvPr id="71" name="TextBox 70"/>
        <xdr:cNvSpPr txBox="1"/>
      </xdr:nvSpPr>
      <xdr:spPr>
        <a:xfrm>
          <a:off x="2838450" y="60893325"/>
          <a:ext cx="39814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49:</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a:t>
          </a:r>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4370</a:t>
          </a:r>
        </a:p>
        <a:p>
          <a:r>
            <a:rPr lang="en-US" sz="900">
              <a:solidFill>
                <a:schemeClr val="dk1"/>
              </a:solidFill>
              <a:latin typeface="Arial" pitchFamily="34" charset="0"/>
              <a:ea typeface="+mn-ea"/>
              <a:cs typeface="Arial" pitchFamily="34" charset="0"/>
            </a:rPr>
            <a:t>Class B borrowers - Account</a:t>
          </a:r>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4370</a:t>
          </a:r>
        </a:p>
        <a:p>
          <a:endParaRPr lang="en-US" sz="1100"/>
        </a:p>
      </xdr:txBody>
    </xdr:sp>
    <xdr:clientData/>
  </xdr:twoCellAnchor>
  <xdr:twoCellAnchor>
    <xdr:from>
      <xdr:col>1</xdr:col>
      <xdr:colOff>38100</xdr:colOff>
      <xdr:row>234</xdr:row>
      <xdr:rowOff>57150</xdr:rowOff>
    </xdr:from>
    <xdr:to>
      <xdr:col>1</xdr:col>
      <xdr:colOff>4048125</xdr:colOff>
      <xdr:row>234</xdr:row>
      <xdr:rowOff>542925</xdr:rowOff>
    </xdr:to>
    <xdr:sp macro="" textlink="">
      <xdr:nvSpPr>
        <xdr:cNvPr id="72" name="TextBox 71"/>
        <xdr:cNvSpPr txBox="1"/>
      </xdr:nvSpPr>
      <xdr:spPr>
        <a:xfrm>
          <a:off x="2809875" y="63207900"/>
          <a:ext cx="40100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51:</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a:t>
          </a:r>
          <a:r>
            <a:rPr lang="en-US" sz="900" baseline="0">
              <a:solidFill>
                <a:schemeClr val="dk1"/>
              </a:solidFill>
              <a:latin typeface="Arial" pitchFamily="34" charset="0"/>
              <a:ea typeface="+mn-ea"/>
              <a:cs typeface="Arial" pitchFamily="34" charset="0"/>
            </a:rPr>
            <a:t>  4510 thru 4540.31</a:t>
          </a:r>
          <a:endParaRPr lang="en-US" sz="9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B borrowers - Accounts</a:t>
          </a:r>
          <a:r>
            <a:rPr lang="en-US" sz="900" baseline="0">
              <a:solidFill>
                <a:schemeClr val="dk1"/>
              </a:solidFill>
              <a:latin typeface="Arial" pitchFamily="34" charset="0"/>
              <a:ea typeface="+mn-ea"/>
              <a:cs typeface="Arial" pitchFamily="34" charset="0"/>
            </a:rPr>
            <a:t>  4510 thru 4540.31</a:t>
          </a:r>
          <a:endParaRPr lang="en-US" sz="900">
            <a:latin typeface="Arial" pitchFamily="34" charset="0"/>
            <a:cs typeface="Arial" pitchFamily="34" charset="0"/>
          </a:endParaRPr>
        </a:p>
      </xdr:txBody>
    </xdr:sp>
    <xdr:clientData/>
  </xdr:twoCellAnchor>
  <xdr:twoCellAnchor>
    <xdr:from>
      <xdr:col>1</xdr:col>
      <xdr:colOff>38100</xdr:colOff>
      <xdr:row>239</xdr:row>
      <xdr:rowOff>57150</xdr:rowOff>
    </xdr:from>
    <xdr:to>
      <xdr:col>1</xdr:col>
      <xdr:colOff>4048125</xdr:colOff>
      <xdr:row>239</xdr:row>
      <xdr:rowOff>542925</xdr:rowOff>
    </xdr:to>
    <xdr:sp macro="" textlink="">
      <xdr:nvSpPr>
        <xdr:cNvPr id="73" name="TextBox 72"/>
        <xdr:cNvSpPr txBox="1"/>
      </xdr:nvSpPr>
      <xdr:spPr>
        <a:xfrm>
          <a:off x="2809875" y="63207900"/>
          <a:ext cx="40100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52:</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4520</a:t>
          </a:r>
        </a:p>
        <a:p>
          <a:r>
            <a:rPr lang="en-US" sz="900">
              <a:solidFill>
                <a:schemeClr val="dk1"/>
              </a:solidFill>
              <a:latin typeface="Arial" pitchFamily="34" charset="0"/>
              <a:ea typeface="+mn-ea"/>
              <a:cs typeface="Arial" pitchFamily="34" charset="0"/>
            </a:rPr>
            <a:t>Class B borrowers - Account 4520</a:t>
          </a:r>
          <a:endParaRPr lang="en-US" sz="900">
            <a:latin typeface="Arial" pitchFamily="34" charset="0"/>
            <a:cs typeface="Arial" pitchFamily="34" charset="0"/>
          </a:endParaRPr>
        </a:p>
      </xdr:txBody>
    </xdr:sp>
    <xdr:clientData/>
  </xdr:twoCellAnchor>
  <xdr:twoCellAnchor>
    <xdr:from>
      <xdr:col>1</xdr:col>
      <xdr:colOff>38100</xdr:colOff>
      <xdr:row>242</xdr:row>
      <xdr:rowOff>57150</xdr:rowOff>
    </xdr:from>
    <xdr:to>
      <xdr:col>1</xdr:col>
      <xdr:colOff>4048125</xdr:colOff>
      <xdr:row>242</xdr:row>
      <xdr:rowOff>542925</xdr:rowOff>
    </xdr:to>
    <xdr:sp macro="" textlink="">
      <xdr:nvSpPr>
        <xdr:cNvPr id="74" name="TextBox 73"/>
        <xdr:cNvSpPr txBox="1"/>
      </xdr:nvSpPr>
      <xdr:spPr>
        <a:xfrm>
          <a:off x="2809875" y="64436625"/>
          <a:ext cx="40100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53:</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4530</a:t>
          </a:r>
        </a:p>
        <a:p>
          <a:r>
            <a:rPr lang="en-US" sz="900">
              <a:solidFill>
                <a:schemeClr val="dk1"/>
              </a:solidFill>
              <a:latin typeface="Arial" pitchFamily="34" charset="0"/>
              <a:ea typeface="+mn-ea"/>
              <a:cs typeface="Arial" pitchFamily="34" charset="0"/>
            </a:rPr>
            <a:t>Class B borrowers - Account 4530</a:t>
          </a:r>
          <a:endParaRPr lang="en-US" sz="900">
            <a:latin typeface="Arial" pitchFamily="34" charset="0"/>
            <a:cs typeface="Arial" pitchFamily="34" charset="0"/>
          </a:endParaRPr>
        </a:p>
      </xdr:txBody>
    </xdr:sp>
    <xdr:clientData/>
  </xdr:twoCellAnchor>
  <xdr:twoCellAnchor>
    <xdr:from>
      <xdr:col>1</xdr:col>
      <xdr:colOff>38100</xdr:colOff>
      <xdr:row>245</xdr:row>
      <xdr:rowOff>57150</xdr:rowOff>
    </xdr:from>
    <xdr:to>
      <xdr:col>1</xdr:col>
      <xdr:colOff>4048125</xdr:colOff>
      <xdr:row>245</xdr:row>
      <xdr:rowOff>542925</xdr:rowOff>
    </xdr:to>
    <xdr:sp macro="" textlink="">
      <xdr:nvSpPr>
        <xdr:cNvPr id="75" name="TextBox 74"/>
        <xdr:cNvSpPr txBox="1"/>
      </xdr:nvSpPr>
      <xdr:spPr>
        <a:xfrm>
          <a:off x="2809875" y="65341500"/>
          <a:ext cx="40100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54:</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4540.12 thru 4540.33</a:t>
          </a:r>
        </a:p>
        <a:p>
          <a:r>
            <a:rPr lang="en-US" sz="900">
              <a:solidFill>
                <a:schemeClr val="dk1"/>
              </a:solidFill>
              <a:latin typeface="Arial" pitchFamily="34" charset="0"/>
              <a:ea typeface="+mn-ea"/>
              <a:cs typeface="Arial" pitchFamily="34" charset="0"/>
            </a:rPr>
            <a:t>Class B borrowers - Account 4540.12 thru 4540.33</a:t>
          </a:r>
          <a:endParaRPr lang="en-US" sz="900">
            <a:latin typeface="Arial" pitchFamily="34" charset="0"/>
            <a:cs typeface="Arial" pitchFamily="34" charset="0"/>
          </a:endParaRPr>
        </a:p>
      </xdr:txBody>
    </xdr:sp>
    <xdr:clientData/>
  </xdr:twoCellAnchor>
  <xdr:twoCellAnchor>
    <xdr:from>
      <xdr:col>1</xdr:col>
      <xdr:colOff>38100</xdr:colOff>
      <xdr:row>254</xdr:row>
      <xdr:rowOff>57150</xdr:rowOff>
    </xdr:from>
    <xdr:to>
      <xdr:col>1</xdr:col>
      <xdr:colOff>4048125</xdr:colOff>
      <xdr:row>254</xdr:row>
      <xdr:rowOff>542925</xdr:rowOff>
    </xdr:to>
    <xdr:sp macro="" textlink="">
      <xdr:nvSpPr>
        <xdr:cNvPr id="76" name="TextBox 75"/>
        <xdr:cNvSpPr txBox="1"/>
      </xdr:nvSpPr>
      <xdr:spPr>
        <a:xfrm>
          <a:off x="2809875" y="65341500"/>
          <a:ext cx="40100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55:</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 4540.41</a:t>
          </a:r>
        </a:p>
        <a:p>
          <a:r>
            <a:rPr lang="en-US" sz="900">
              <a:solidFill>
                <a:schemeClr val="dk1"/>
              </a:solidFill>
              <a:latin typeface="Arial" pitchFamily="34" charset="0"/>
              <a:ea typeface="+mn-ea"/>
              <a:cs typeface="Arial" pitchFamily="34" charset="0"/>
            </a:rPr>
            <a:t>Class B borrowers - Account 4540.41</a:t>
          </a:r>
          <a:endParaRPr lang="en-US" sz="900">
            <a:latin typeface="Arial" pitchFamily="34" charset="0"/>
            <a:cs typeface="Arial" pitchFamily="34" charset="0"/>
          </a:endParaRPr>
        </a:p>
      </xdr:txBody>
    </xdr:sp>
    <xdr:clientData/>
  </xdr:twoCellAnchor>
  <xdr:twoCellAnchor>
    <xdr:from>
      <xdr:col>1</xdr:col>
      <xdr:colOff>38100</xdr:colOff>
      <xdr:row>257</xdr:row>
      <xdr:rowOff>57150</xdr:rowOff>
    </xdr:from>
    <xdr:to>
      <xdr:col>1</xdr:col>
      <xdr:colOff>4048125</xdr:colOff>
      <xdr:row>257</xdr:row>
      <xdr:rowOff>542925</xdr:rowOff>
    </xdr:to>
    <xdr:sp macro="" textlink="">
      <xdr:nvSpPr>
        <xdr:cNvPr id="77" name="TextBox 76"/>
        <xdr:cNvSpPr txBox="1"/>
      </xdr:nvSpPr>
      <xdr:spPr>
        <a:xfrm>
          <a:off x="2809875" y="68122800"/>
          <a:ext cx="40100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56:</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 4550.4 thru 4550.6</a:t>
          </a:r>
        </a:p>
        <a:p>
          <a:r>
            <a:rPr lang="en-US" sz="900">
              <a:solidFill>
                <a:schemeClr val="dk1"/>
              </a:solidFill>
              <a:latin typeface="Arial" pitchFamily="34" charset="0"/>
              <a:ea typeface="+mn-ea"/>
              <a:cs typeface="Arial" pitchFamily="34" charset="0"/>
            </a:rPr>
            <a:t>Class B borrowers - Accounts 4550.4 thru 4550.6</a:t>
          </a:r>
          <a:endParaRPr lang="en-US" sz="900">
            <a:latin typeface="Arial" pitchFamily="34" charset="0"/>
            <a:cs typeface="Arial" pitchFamily="34" charset="0"/>
          </a:endParaRPr>
        </a:p>
      </xdr:txBody>
    </xdr:sp>
    <xdr:clientData/>
  </xdr:twoCellAnchor>
  <xdr:twoCellAnchor>
    <xdr:from>
      <xdr:col>1</xdr:col>
      <xdr:colOff>38100</xdr:colOff>
      <xdr:row>262</xdr:row>
      <xdr:rowOff>57150</xdr:rowOff>
    </xdr:from>
    <xdr:to>
      <xdr:col>1</xdr:col>
      <xdr:colOff>4048125</xdr:colOff>
      <xdr:row>262</xdr:row>
      <xdr:rowOff>542925</xdr:rowOff>
    </xdr:to>
    <xdr:sp macro="" textlink="">
      <xdr:nvSpPr>
        <xdr:cNvPr id="78" name="TextBox 77"/>
        <xdr:cNvSpPr txBox="1"/>
      </xdr:nvSpPr>
      <xdr:spPr>
        <a:xfrm>
          <a:off x="2809875" y="69027675"/>
          <a:ext cx="40100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solidFill>
                <a:schemeClr val="dk1"/>
              </a:solidFill>
              <a:latin typeface="Arial" pitchFamily="34" charset="0"/>
              <a:ea typeface="+mn-ea"/>
              <a:cs typeface="Arial" pitchFamily="34" charset="0"/>
            </a:rPr>
            <a:t>Enter the result  of the following on Line 57:</a:t>
          </a:r>
          <a:endParaRPr lang="en-US" sz="900" b="1">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Class A borrowers - Accounts 4550.4 thru 4550.6</a:t>
          </a:r>
        </a:p>
        <a:p>
          <a:r>
            <a:rPr lang="en-US" sz="900">
              <a:solidFill>
                <a:schemeClr val="dk1"/>
              </a:solidFill>
              <a:latin typeface="Arial" pitchFamily="34" charset="0"/>
              <a:ea typeface="+mn-ea"/>
              <a:cs typeface="Arial" pitchFamily="34" charset="0"/>
            </a:rPr>
            <a:t>Class B borrowers - Accounts 4550.4 thru 4550.6</a:t>
          </a:r>
          <a:endParaRPr lang="en-US" sz="900">
            <a:latin typeface="Arial" pitchFamily="34" charset="0"/>
            <a:cs typeface="Arial" pitchFamily="34" charset="0"/>
          </a:endParaRPr>
        </a:p>
      </xdr:txBody>
    </xdr:sp>
    <xdr:clientData/>
  </xdr:twoCellAnchor>
  <xdr:oneCellAnchor>
    <xdr:from>
      <xdr:col>10</xdr:col>
      <xdr:colOff>438150</xdr:colOff>
      <xdr:row>48</xdr:row>
      <xdr:rowOff>19050</xdr:rowOff>
    </xdr:from>
    <xdr:ext cx="184731" cy="264560"/>
    <xdr:sp macro="" textlink="">
      <xdr:nvSpPr>
        <xdr:cNvPr id="79" name="TextBox 78"/>
        <xdr:cNvSpPr txBox="1"/>
      </xdr:nvSpPr>
      <xdr:spPr>
        <a:xfrm>
          <a:off x="12420600" y="1363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47625</xdr:colOff>
      <xdr:row>42</xdr:row>
      <xdr:rowOff>9525</xdr:rowOff>
    </xdr:from>
    <xdr:to>
      <xdr:col>2</xdr:col>
      <xdr:colOff>5486400</xdr:colOff>
      <xdr:row>45</xdr:row>
      <xdr:rowOff>0</xdr:rowOff>
    </xdr:to>
    <xdr:sp macro="" textlink="">
      <xdr:nvSpPr>
        <xdr:cNvPr id="2" name="TextBox 1"/>
        <xdr:cNvSpPr txBox="1"/>
      </xdr:nvSpPr>
      <xdr:spPr>
        <a:xfrm>
          <a:off x="47625" y="7896225"/>
          <a:ext cx="98107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latin typeface="+mn-lt"/>
              <a:ea typeface="+mn-ea"/>
              <a:cs typeface="+mn-cs"/>
            </a:rPr>
            <a:t>1 </a:t>
          </a:r>
          <a:r>
            <a:rPr lang="en-US" sz="1100" b="1" i="1">
              <a:solidFill>
                <a:schemeClr val="dk1"/>
              </a:solidFill>
              <a:latin typeface="+mn-lt"/>
              <a:ea typeface="+mn-ea"/>
              <a:cs typeface="+mn-cs"/>
            </a:rPr>
            <a:t>All inputs into lines 5, 22, and 27 require explanation</a:t>
          </a:r>
          <a:r>
            <a:rPr lang="en-US" sz="1100" b="1">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30000">
              <a:solidFill>
                <a:schemeClr val="dk1"/>
              </a:solidFill>
              <a:latin typeface="+mn-lt"/>
              <a:ea typeface="+mn-ea"/>
              <a:cs typeface="+mn-cs"/>
            </a:rPr>
            <a:t>2</a:t>
          </a:r>
          <a:r>
            <a:rPr lang="en-US" sz="1100" b="1">
              <a:solidFill>
                <a:schemeClr val="dk1"/>
              </a:solidFill>
              <a:latin typeface="+mn-lt"/>
              <a:ea typeface="+mn-ea"/>
              <a:cs typeface="+mn-cs"/>
            </a:rPr>
            <a:t> Upon completion of this schedule, Line 30, “Ending Cash,” should equal the total of lines 1 and 2, End of Period, from Schedule P1, “Balance Sheet.”</a:t>
          </a:r>
        </a:p>
        <a:p>
          <a:endParaRPr lang="en-US" sz="900">
            <a:latin typeface="Arial" pitchFamily="34" charset="0"/>
            <a:cs typeface="Arial" pitchFamily="34" charset="0"/>
          </a:endParaRPr>
        </a:p>
      </xdr:txBody>
    </xdr:sp>
    <xdr:clientData/>
  </xdr:twoCellAnchor>
  <xdr:twoCellAnchor>
    <xdr:from>
      <xdr:col>2</xdr:col>
      <xdr:colOff>47625</xdr:colOff>
      <xdr:row>25</xdr:row>
      <xdr:rowOff>38100</xdr:rowOff>
    </xdr:from>
    <xdr:to>
      <xdr:col>2</xdr:col>
      <xdr:colOff>5448300</xdr:colOff>
      <xdr:row>25</xdr:row>
      <xdr:rowOff>495300</xdr:rowOff>
    </xdr:to>
    <xdr:sp macro="" textlink="">
      <xdr:nvSpPr>
        <xdr:cNvPr id="5" name="TextBox 4"/>
        <xdr:cNvSpPr txBox="1"/>
      </xdr:nvSpPr>
      <xdr:spPr>
        <a:xfrm>
          <a:off x="4419600" y="4705350"/>
          <a:ext cx="54006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000" b="0" i="0" u="none" strike="noStrike">
              <a:solidFill>
                <a:schemeClr val="dk1"/>
              </a:solidFill>
              <a:latin typeface="Arial" pitchFamily="34" charset="0"/>
              <a:ea typeface="+mn-ea"/>
              <a:cs typeface="Arial" pitchFamily="34" charset="0"/>
            </a:rPr>
            <a:t>-</a:t>
          </a:r>
          <a:r>
            <a:rPr lang="en-US" sz="1000" b="0" i="0" u="none" strike="noStrike" baseline="0">
              <a:solidFill>
                <a:schemeClr val="dk1"/>
              </a:solidFill>
              <a:latin typeface="Arial" pitchFamily="34" charset="0"/>
              <a:ea typeface="+mn-ea"/>
              <a:cs typeface="Arial" pitchFamily="34" charset="0"/>
            </a:rPr>
            <a:t>  </a:t>
          </a:r>
          <a:r>
            <a:rPr lang="en-US" sz="1000" b="0" i="0" u="none" strike="noStrike">
              <a:solidFill>
                <a:schemeClr val="dk1"/>
              </a:solidFill>
              <a:latin typeface="Arial" pitchFamily="34" charset="0"/>
              <a:ea typeface="+mn-ea"/>
              <a:cs typeface="Arial" pitchFamily="34" charset="0"/>
            </a:rPr>
            <a:t>[ (PRIOR YEAR Schedule P-1 Lines 29 + 30 + 31 + 46)  - (END OF PERIOD Schedule P-1 Lines 29 + 30 + 31 + 46) ]</a:t>
          </a:r>
          <a:r>
            <a:rPr lang="en-US" sz="1000">
              <a:latin typeface="Arial" pitchFamily="34" charset="0"/>
              <a:cs typeface="Arial" pitchFamily="34" charset="0"/>
            </a:rPr>
            <a:t> </a:t>
          </a:r>
        </a:p>
      </xdr:txBody>
    </xdr:sp>
    <xdr:clientData/>
  </xdr:twoCellAnchor>
  <xdr:twoCellAnchor>
    <xdr:from>
      <xdr:col>2</xdr:col>
      <xdr:colOff>76200</xdr:colOff>
      <xdr:row>27</xdr:row>
      <xdr:rowOff>38101</xdr:rowOff>
    </xdr:from>
    <xdr:to>
      <xdr:col>2</xdr:col>
      <xdr:colOff>5467350</xdr:colOff>
      <xdr:row>27</xdr:row>
      <xdr:rowOff>514350</xdr:rowOff>
    </xdr:to>
    <xdr:sp macro="" textlink="">
      <xdr:nvSpPr>
        <xdr:cNvPr id="6" name="TextBox 5"/>
        <xdr:cNvSpPr txBox="1"/>
      </xdr:nvSpPr>
      <xdr:spPr>
        <a:xfrm>
          <a:off x="4448175" y="5362576"/>
          <a:ext cx="5391150"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000" b="0" i="0" u="none" strike="noStrike">
              <a:solidFill>
                <a:schemeClr val="dk1"/>
              </a:solidFill>
              <a:latin typeface="Arial" pitchFamily="34" charset="0"/>
              <a:ea typeface="+mn-ea"/>
              <a:cs typeface="Arial" pitchFamily="34" charset="0"/>
            </a:rPr>
            <a:t>-  [ (PRIOR YEAR Schedule P-1 Lines 51 + 52 + 53 + 54 + 55) - (END OF PERIOD Schedule P-1 Lines 51 + 52 + 53 + 54 + 55) ]</a:t>
          </a:r>
          <a:r>
            <a:rPr lang="en-US" sz="1000">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tint="0.39997558519241921"/>
    <pageSetUpPr fitToPage="1"/>
  </sheetPr>
  <dimension ref="A1:U233"/>
  <sheetViews>
    <sheetView showGridLines="0" zoomScaleNormal="100" workbookViewId="0">
      <selection activeCell="A13" sqref="A13"/>
    </sheetView>
  </sheetViews>
  <sheetFormatPr defaultColWidth="9.109375" defaultRowHeight="13.2" x14ac:dyDescent="0.25"/>
  <cols>
    <col min="1" max="1" width="58.44140625" style="2" customWidth="1"/>
    <col min="2" max="3" width="10" style="2" bestFit="1" customWidth="1"/>
    <col min="4" max="4" width="5.5546875" style="2" bestFit="1" customWidth="1"/>
    <col min="5" max="5" width="10" style="2" bestFit="1" customWidth="1"/>
    <col min="6" max="6" width="5.6640625" style="2" bestFit="1" customWidth="1"/>
    <col min="7" max="7" width="10" style="2" bestFit="1" customWidth="1"/>
    <col min="8" max="8" width="5.6640625" style="2" bestFit="1" customWidth="1"/>
    <col min="9" max="9" width="9.88671875" style="2" bestFit="1" customWidth="1"/>
    <col min="10" max="10" width="5.33203125" style="2" bestFit="1" customWidth="1"/>
    <col min="11" max="11" width="9.88671875" style="2" bestFit="1" customWidth="1"/>
    <col min="12" max="12" width="5.33203125" style="2" bestFit="1" customWidth="1"/>
    <col min="13" max="13" width="9.88671875" style="2" bestFit="1" customWidth="1"/>
    <col min="14" max="14" width="5.33203125" style="2" bestFit="1" customWidth="1"/>
    <col min="15" max="15" width="9.88671875" style="2" bestFit="1" customWidth="1"/>
    <col min="16" max="16" width="5.33203125" style="2" bestFit="1" customWidth="1"/>
    <col min="17" max="17" width="9.88671875" style="2" bestFit="1" customWidth="1"/>
    <col min="18" max="18" width="5.33203125" style="2" bestFit="1" customWidth="1"/>
    <col min="19" max="19" width="11.33203125" style="2" bestFit="1" customWidth="1"/>
    <col min="20" max="16384" width="9.109375" style="2"/>
  </cols>
  <sheetData>
    <row r="1" spans="1:19" ht="13.8" thickBot="1" x14ac:dyDescent="0.3"/>
    <row r="2" spans="1:19" ht="18" customHeight="1" thickBot="1" x14ac:dyDescent="0.35">
      <c r="A2" s="815" t="s">
        <v>149</v>
      </c>
      <c r="B2" s="816"/>
      <c r="C2" s="816"/>
      <c r="D2" s="816"/>
      <c r="E2" s="816"/>
      <c r="F2" s="816"/>
      <c r="G2" s="816"/>
      <c r="H2" s="816"/>
      <c r="I2" s="816"/>
      <c r="J2" s="816"/>
      <c r="K2" s="816"/>
      <c r="L2" s="816"/>
      <c r="M2" s="816"/>
      <c r="N2" s="816"/>
      <c r="O2" s="816"/>
      <c r="P2" s="816"/>
      <c r="Q2" s="816"/>
      <c r="R2" s="817"/>
    </row>
    <row r="3" spans="1:19" ht="18" customHeight="1" x14ac:dyDescent="0.3">
      <c r="A3" s="35"/>
      <c r="B3" s="35"/>
      <c r="C3" s="35"/>
      <c r="D3" s="35"/>
      <c r="E3" s="35"/>
      <c r="F3" s="35"/>
      <c r="G3" s="35"/>
      <c r="H3" s="35"/>
      <c r="I3" s="35"/>
      <c r="J3" s="166"/>
      <c r="K3" s="166"/>
      <c r="L3" s="166"/>
      <c r="M3" s="166"/>
      <c r="N3" s="166"/>
      <c r="O3" s="166"/>
      <c r="P3" s="166"/>
      <c r="Q3" s="166"/>
      <c r="R3" s="166"/>
    </row>
    <row r="4" spans="1:19" ht="18" thickBot="1" x14ac:dyDescent="0.35">
      <c r="A4" s="821"/>
      <c r="B4" s="821"/>
      <c r="C4" s="821"/>
      <c r="D4" s="821"/>
      <c r="E4" s="821"/>
      <c r="F4" s="821"/>
      <c r="G4" s="821"/>
      <c r="H4" s="821"/>
      <c r="I4" s="821"/>
      <c r="J4" s="23"/>
      <c r="K4" s="24" t="s">
        <v>118</v>
      </c>
    </row>
    <row r="5" spans="1:19" ht="13.5" customHeight="1" thickBot="1" x14ac:dyDescent="0.3">
      <c r="A5" s="405" t="s">
        <v>10</v>
      </c>
      <c r="B5" s="818"/>
      <c r="C5" s="819"/>
      <c r="D5" s="819"/>
      <c r="E5" s="819"/>
      <c r="F5" s="819"/>
      <c r="G5" s="819"/>
      <c r="H5" s="819"/>
      <c r="I5" s="819"/>
      <c r="J5" s="819"/>
      <c r="K5" s="819"/>
      <c r="L5" s="819"/>
      <c r="M5" s="820"/>
    </row>
    <row r="6" spans="1:19" ht="13.5" customHeight="1" thickBot="1" x14ac:dyDescent="0.3">
      <c r="A6" s="4"/>
      <c r="B6" s="5"/>
      <c r="C6" s="30"/>
      <c r="D6" s="30"/>
      <c r="E6" s="30"/>
      <c r="F6" s="31"/>
      <c r="G6" s="31"/>
      <c r="H6" s="31"/>
      <c r="I6" s="31"/>
      <c r="J6" s="31"/>
      <c r="K6" s="1"/>
      <c r="L6" s="1"/>
    </row>
    <row r="7" spans="1:19" s="9" customFormat="1" ht="16.5" customHeight="1" thickTop="1" thickBot="1" x14ac:dyDescent="0.3">
      <c r="A7" s="69"/>
      <c r="B7" s="822" t="s">
        <v>44</v>
      </c>
      <c r="C7" s="823"/>
      <c r="D7" s="823"/>
      <c r="E7" s="823"/>
      <c r="F7" s="823"/>
      <c r="G7" s="823"/>
      <c r="H7" s="824"/>
      <c r="I7" s="812" t="s">
        <v>45</v>
      </c>
      <c r="J7" s="813"/>
      <c r="K7" s="813"/>
      <c r="L7" s="813"/>
      <c r="M7" s="813"/>
      <c r="N7" s="813"/>
      <c r="O7" s="813"/>
      <c r="P7" s="813"/>
      <c r="Q7" s="813"/>
      <c r="R7" s="814"/>
    </row>
    <row r="8" spans="1:19" s="9" customFormat="1" ht="16.5" customHeight="1" thickTop="1" thickBot="1" x14ac:dyDescent="0.35">
      <c r="A8" s="70"/>
      <c r="B8" s="406" t="s">
        <v>700</v>
      </c>
      <c r="C8" s="406" t="s">
        <v>697</v>
      </c>
      <c r="D8" s="407" t="s">
        <v>117</v>
      </c>
      <c r="E8" s="406" t="s">
        <v>698</v>
      </c>
      <c r="F8" s="407" t="s">
        <v>117</v>
      </c>
      <c r="G8" s="406" t="s">
        <v>713</v>
      </c>
      <c r="H8" s="408" t="s">
        <v>117</v>
      </c>
      <c r="I8" s="67" t="s">
        <v>0</v>
      </c>
      <c r="J8" s="82" t="s">
        <v>117</v>
      </c>
      <c r="K8" s="67" t="s">
        <v>1</v>
      </c>
      <c r="L8" s="82" t="s">
        <v>117</v>
      </c>
      <c r="M8" s="67" t="s">
        <v>2</v>
      </c>
      <c r="N8" s="82" t="s">
        <v>117</v>
      </c>
      <c r="O8" s="67" t="s">
        <v>3</v>
      </c>
      <c r="P8" s="82" t="s">
        <v>117</v>
      </c>
      <c r="Q8" s="67" t="s">
        <v>4</v>
      </c>
      <c r="R8" s="82" t="s">
        <v>117</v>
      </c>
    </row>
    <row r="9" spans="1:19" s="11" customFormat="1" ht="13.8" x14ac:dyDescent="0.3">
      <c r="A9" s="71" t="s">
        <v>33</v>
      </c>
      <c r="B9" s="409"/>
      <c r="C9" s="409"/>
      <c r="D9" s="410"/>
      <c r="E9" s="409"/>
      <c r="F9" s="410"/>
      <c r="G9" s="409"/>
      <c r="H9" s="411"/>
      <c r="I9" s="83"/>
      <c r="J9" s="674"/>
      <c r="K9" s="673"/>
      <c r="L9" s="675"/>
      <c r="M9" s="673"/>
      <c r="N9" s="68"/>
      <c r="O9" s="83"/>
      <c r="P9" s="68"/>
      <c r="Q9" s="83"/>
      <c r="R9" s="668"/>
    </row>
    <row r="10" spans="1:19" s="9" customFormat="1" ht="16.5" customHeight="1" x14ac:dyDescent="0.3">
      <c r="A10" s="72" t="s">
        <v>714</v>
      </c>
      <c r="B10" s="412">
        <v>0</v>
      </c>
      <c r="C10" s="412">
        <v>0</v>
      </c>
      <c r="D10" s="676" t="str">
        <f>IF(B10=0,"",(C10-B10)/B10)</f>
        <v/>
      </c>
      <c r="E10" s="412">
        <v>0</v>
      </c>
      <c r="F10" s="676" t="str">
        <f>IF(C10=0,"",(E10-C10)/C10)</f>
        <v/>
      </c>
      <c r="G10" s="412">
        <v>0</v>
      </c>
      <c r="H10" s="678" t="str">
        <f>IF(E10=0,"",(G10-E10)/E10)</f>
        <v/>
      </c>
      <c r="I10" s="669">
        <v>0</v>
      </c>
      <c r="J10" s="680" t="str">
        <f>IF(G10=0,"",(I10-G10)/G10)</f>
        <v/>
      </c>
      <c r="K10" s="669">
        <v>0</v>
      </c>
      <c r="L10" s="680" t="str">
        <f>IF(I10=0,"",(K10-I10)/I10)</f>
        <v/>
      </c>
      <c r="M10" s="669">
        <v>0</v>
      </c>
      <c r="N10" s="683" t="str">
        <f>IF(K10=0,"",(M10-K10)/K10)</f>
        <v/>
      </c>
      <c r="O10" s="669">
        <v>0</v>
      </c>
      <c r="P10" s="683" t="str">
        <f>IF(M10=0,"",(O10-M10)/M10)</f>
        <v/>
      </c>
      <c r="Q10" s="669">
        <v>0</v>
      </c>
      <c r="R10" s="685" t="str">
        <f>IF(O10=0,"",(Q10-O10)/O10)</f>
        <v/>
      </c>
    </row>
    <row r="11" spans="1:19" s="9" customFormat="1" ht="13.8" x14ac:dyDescent="0.3">
      <c r="A11" s="73" t="s">
        <v>14</v>
      </c>
      <c r="B11" s="414">
        <v>0</v>
      </c>
      <c r="C11" s="414">
        <v>0</v>
      </c>
      <c r="D11" s="676" t="str">
        <f t="shared" ref="D11:D40" si="0">IF(B11=0,"",(C11-B11)/B11)</f>
        <v/>
      </c>
      <c r="E11" s="414">
        <v>0</v>
      </c>
      <c r="F11" s="676" t="str">
        <f t="shared" ref="F11:F40" si="1">IF(C11=0,"",(E11-C11)/C11)</f>
        <v/>
      </c>
      <c r="G11" s="414">
        <v>0</v>
      </c>
      <c r="H11" s="678" t="str">
        <f t="shared" ref="H11:H40" si="2">IF(E11=0,"",(G11-E11)/E11)</f>
        <v/>
      </c>
      <c r="I11" s="670">
        <v>0</v>
      </c>
      <c r="J11" s="680" t="str">
        <f t="shared" ref="J11:J40" si="3">IF(G11=0,"",(I11-G11)/G11)</f>
        <v/>
      </c>
      <c r="K11" s="670">
        <v>0</v>
      </c>
      <c r="L11" s="680" t="str">
        <f t="shared" ref="L11:L40" si="4">IF(I11=0,"",(K11-I11)/I11)</f>
        <v/>
      </c>
      <c r="M11" s="670">
        <v>0</v>
      </c>
      <c r="N11" s="683" t="str">
        <f t="shared" ref="N11:N40" si="5">IF(K11=0,"",(M11-K11)/K11)</f>
        <v/>
      </c>
      <c r="O11" s="670">
        <v>0</v>
      </c>
      <c r="P11" s="683" t="str">
        <f t="shared" ref="P11:P40" si="6">IF(M11=0,"",(O11-M11)/M11)</f>
        <v/>
      </c>
      <c r="Q11" s="670">
        <v>0</v>
      </c>
      <c r="R11" s="685" t="str">
        <f t="shared" ref="R11:R40" si="7">IF(O11=0,"",(Q11-O11)/O11)</f>
        <v/>
      </c>
    </row>
    <row r="12" spans="1:19" s="9" customFormat="1" ht="13.8" x14ac:dyDescent="0.3">
      <c r="A12" s="73" t="s">
        <v>15</v>
      </c>
      <c r="B12" s="414">
        <v>0</v>
      </c>
      <c r="C12" s="414">
        <v>0</v>
      </c>
      <c r="D12" s="676" t="str">
        <f t="shared" si="0"/>
        <v/>
      </c>
      <c r="E12" s="414">
        <v>0</v>
      </c>
      <c r="F12" s="676" t="str">
        <f t="shared" si="1"/>
        <v/>
      </c>
      <c r="G12" s="415">
        <v>0</v>
      </c>
      <c r="H12" s="678" t="str">
        <f t="shared" si="2"/>
        <v/>
      </c>
      <c r="I12" s="670">
        <v>0</v>
      </c>
      <c r="J12" s="680" t="str">
        <f t="shared" si="3"/>
        <v/>
      </c>
      <c r="K12" s="670">
        <v>0</v>
      </c>
      <c r="L12" s="680" t="str">
        <f t="shared" si="4"/>
        <v/>
      </c>
      <c r="M12" s="670">
        <v>0</v>
      </c>
      <c r="N12" s="683" t="str">
        <f t="shared" si="5"/>
        <v/>
      </c>
      <c r="O12" s="670">
        <v>0</v>
      </c>
      <c r="P12" s="683" t="str">
        <f t="shared" si="6"/>
        <v/>
      </c>
      <c r="Q12" s="670">
        <v>0</v>
      </c>
      <c r="R12" s="685" t="str">
        <f t="shared" si="7"/>
        <v/>
      </c>
    </row>
    <row r="13" spans="1:19" s="9" customFormat="1" ht="13.8" x14ac:dyDescent="0.3">
      <c r="A13" s="73" t="s">
        <v>16</v>
      </c>
      <c r="B13" s="414">
        <v>0</v>
      </c>
      <c r="C13" s="414">
        <v>0</v>
      </c>
      <c r="D13" s="676" t="str">
        <f t="shared" si="0"/>
        <v/>
      </c>
      <c r="E13" s="414">
        <v>0</v>
      </c>
      <c r="F13" s="676" t="str">
        <f t="shared" si="1"/>
        <v/>
      </c>
      <c r="G13" s="415">
        <v>0</v>
      </c>
      <c r="H13" s="678" t="str">
        <f t="shared" si="2"/>
        <v/>
      </c>
      <c r="I13" s="670">
        <v>0</v>
      </c>
      <c r="J13" s="680" t="str">
        <f t="shared" si="3"/>
        <v/>
      </c>
      <c r="K13" s="670">
        <v>0</v>
      </c>
      <c r="L13" s="680" t="str">
        <f t="shared" si="4"/>
        <v/>
      </c>
      <c r="M13" s="670">
        <v>0</v>
      </c>
      <c r="N13" s="683" t="str">
        <f t="shared" si="5"/>
        <v/>
      </c>
      <c r="O13" s="670">
        <v>0</v>
      </c>
      <c r="P13" s="683" t="str">
        <f t="shared" si="6"/>
        <v/>
      </c>
      <c r="Q13" s="670">
        <v>0</v>
      </c>
      <c r="R13" s="685" t="str">
        <f t="shared" si="7"/>
        <v/>
      </c>
      <c r="S13" s="13"/>
    </row>
    <row r="14" spans="1:19" s="9" customFormat="1" ht="13.8" x14ac:dyDescent="0.3">
      <c r="A14" s="73" t="s">
        <v>17</v>
      </c>
      <c r="B14" s="414">
        <v>0</v>
      </c>
      <c r="C14" s="414">
        <v>0</v>
      </c>
      <c r="D14" s="676" t="str">
        <f t="shared" si="0"/>
        <v/>
      </c>
      <c r="E14" s="414">
        <v>0</v>
      </c>
      <c r="F14" s="676" t="str">
        <f t="shared" si="1"/>
        <v/>
      </c>
      <c r="G14" s="415">
        <v>0</v>
      </c>
      <c r="H14" s="678" t="str">
        <f t="shared" si="2"/>
        <v/>
      </c>
      <c r="I14" s="670">
        <v>0</v>
      </c>
      <c r="J14" s="680" t="str">
        <f t="shared" si="3"/>
        <v/>
      </c>
      <c r="K14" s="670">
        <v>0</v>
      </c>
      <c r="L14" s="680" t="str">
        <f t="shared" si="4"/>
        <v/>
      </c>
      <c r="M14" s="670">
        <v>0</v>
      </c>
      <c r="N14" s="683" t="str">
        <f t="shared" si="5"/>
        <v/>
      </c>
      <c r="O14" s="670">
        <v>0</v>
      </c>
      <c r="P14" s="683" t="str">
        <f t="shared" si="6"/>
        <v/>
      </c>
      <c r="Q14" s="670">
        <v>0</v>
      </c>
      <c r="R14" s="685" t="str">
        <f t="shared" si="7"/>
        <v/>
      </c>
      <c r="S14" s="13"/>
    </row>
    <row r="15" spans="1:19" s="9" customFormat="1" ht="13.8" x14ac:dyDescent="0.3">
      <c r="A15" s="73" t="s">
        <v>18</v>
      </c>
      <c r="B15" s="414">
        <v>0</v>
      </c>
      <c r="C15" s="414">
        <v>0</v>
      </c>
      <c r="D15" s="676" t="str">
        <f t="shared" si="0"/>
        <v/>
      </c>
      <c r="E15" s="414">
        <v>0</v>
      </c>
      <c r="F15" s="676" t="str">
        <f t="shared" si="1"/>
        <v/>
      </c>
      <c r="G15" s="415">
        <v>0</v>
      </c>
      <c r="H15" s="678" t="str">
        <f t="shared" si="2"/>
        <v/>
      </c>
      <c r="I15" s="670">
        <v>0</v>
      </c>
      <c r="J15" s="680" t="str">
        <f t="shared" si="3"/>
        <v/>
      </c>
      <c r="K15" s="670">
        <v>0</v>
      </c>
      <c r="L15" s="680" t="str">
        <f t="shared" si="4"/>
        <v/>
      </c>
      <c r="M15" s="670">
        <v>0</v>
      </c>
      <c r="N15" s="683" t="str">
        <f t="shared" si="5"/>
        <v/>
      </c>
      <c r="O15" s="670">
        <v>0</v>
      </c>
      <c r="P15" s="683" t="str">
        <f t="shared" si="6"/>
        <v/>
      </c>
      <c r="Q15" s="670">
        <v>0</v>
      </c>
      <c r="R15" s="685" t="str">
        <f t="shared" si="7"/>
        <v/>
      </c>
    </row>
    <row r="16" spans="1:19" s="25" customFormat="1" ht="13.8" x14ac:dyDescent="0.3">
      <c r="A16" s="74" t="s">
        <v>37</v>
      </c>
      <c r="B16" s="463">
        <f>SUM(B10:B14)-B15</f>
        <v>0</v>
      </c>
      <c r="C16" s="463">
        <f>SUM(C10:C14)-C15</f>
        <v>0</v>
      </c>
      <c r="D16" s="677" t="str">
        <f t="shared" si="0"/>
        <v/>
      </c>
      <c r="E16" s="463">
        <f>SUM(E10:E14)-E15</f>
        <v>0</v>
      </c>
      <c r="F16" s="677" t="str">
        <f t="shared" si="1"/>
        <v/>
      </c>
      <c r="G16" s="464">
        <f>SUM(G10:G14)-G15</f>
        <v>0</v>
      </c>
      <c r="H16" s="679" t="str">
        <f t="shared" si="2"/>
        <v/>
      </c>
      <c r="I16" s="671">
        <f>SUM(I10:I14)-I15</f>
        <v>0</v>
      </c>
      <c r="J16" s="681" t="str">
        <f t="shared" si="3"/>
        <v/>
      </c>
      <c r="K16" s="671">
        <f>SUM(K10:K14)-K15</f>
        <v>0</v>
      </c>
      <c r="L16" s="681" t="str">
        <f t="shared" si="4"/>
        <v/>
      </c>
      <c r="M16" s="671">
        <f>SUM(M10:M14)-M15</f>
        <v>0</v>
      </c>
      <c r="N16" s="684" t="str">
        <f t="shared" si="5"/>
        <v/>
      </c>
      <c r="O16" s="465">
        <f>SUM(O10:O14)-O15</f>
        <v>0</v>
      </c>
      <c r="P16" s="684" t="str">
        <f t="shared" si="6"/>
        <v/>
      </c>
      <c r="Q16" s="465">
        <f>SUM(Q10:Q14)-Q15</f>
        <v>0</v>
      </c>
      <c r="R16" s="686" t="str">
        <f t="shared" si="7"/>
        <v/>
      </c>
    </row>
    <row r="17" spans="1:18" s="9" customFormat="1" ht="13.8" x14ac:dyDescent="0.3">
      <c r="A17" s="73" t="s">
        <v>19</v>
      </c>
      <c r="B17" s="414">
        <v>0</v>
      </c>
      <c r="C17" s="414">
        <v>0</v>
      </c>
      <c r="D17" s="676" t="str">
        <f t="shared" si="0"/>
        <v/>
      </c>
      <c r="E17" s="414">
        <v>0</v>
      </c>
      <c r="F17" s="676" t="str">
        <f t="shared" si="1"/>
        <v/>
      </c>
      <c r="G17" s="415">
        <v>0</v>
      </c>
      <c r="H17" s="678" t="str">
        <f t="shared" si="2"/>
        <v/>
      </c>
      <c r="I17" s="670">
        <v>0</v>
      </c>
      <c r="J17" s="680" t="str">
        <f t="shared" si="3"/>
        <v/>
      </c>
      <c r="K17" s="670">
        <v>0</v>
      </c>
      <c r="L17" s="680" t="str">
        <f t="shared" si="4"/>
        <v/>
      </c>
      <c r="M17" s="670">
        <v>0</v>
      </c>
      <c r="N17" s="683" t="str">
        <f t="shared" si="5"/>
        <v/>
      </c>
      <c r="O17" s="670">
        <v>0</v>
      </c>
      <c r="P17" s="683" t="str">
        <f t="shared" si="6"/>
        <v/>
      </c>
      <c r="Q17" s="670">
        <v>0</v>
      </c>
      <c r="R17" s="685" t="str">
        <f t="shared" si="7"/>
        <v/>
      </c>
    </row>
    <row r="18" spans="1:18" s="9" customFormat="1" ht="13.8" x14ac:dyDescent="0.3">
      <c r="A18" s="73" t="s">
        <v>20</v>
      </c>
      <c r="B18" s="414">
        <v>0</v>
      </c>
      <c r="C18" s="414">
        <v>0</v>
      </c>
      <c r="D18" s="676" t="str">
        <f t="shared" si="0"/>
        <v/>
      </c>
      <c r="E18" s="414">
        <v>0</v>
      </c>
      <c r="F18" s="676" t="str">
        <f t="shared" si="1"/>
        <v/>
      </c>
      <c r="G18" s="415">
        <v>0</v>
      </c>
      <c r="H18" s="678" t="str">
        <f t="shared" si="2"/>
        <v/>
      </c>
      <c r="I18" s="670">
        <v>0</v>
      </c>
      <c r="J18" s="680" t="str">
        <f t="shared" si="3"/>
        <v/>
      </c>
      <c r="K18" s="670">
        <v>0</v>
      </c>
      <c r="L18" s="680" t="str">
        <f t="shared" si="4"/>
        <v/>
      </c>
      <c r="M18" s="670">
        <v>0</v>
      </c>
      <c r="N18" s="683" t="str">
        <f t="shared" si="5"/>
        <v/>
      </c>
      <c r="O18" s="670">
        <v>0</v>
      </c>
      <c r="P18" s="683" t="str">
        <f t="shared" si="6"/>
        <v/>
      </c>
      <c r="Q18" s="670">
        <v>0</v>
      </c>
      <c r="R18" s="685" t="str">
        <f t="shared" si="7"/>
        <v/>
      </c>
    </row>
    <row r="19" spans="1:18" s="9" customFormat="1" ht="13.8" x14ac:dyDescent="0.3">
      <c r="A19" s="73" t="s">
        <v>21</v>
      </c>
      <c r="B19" s="414">
        <v>0</v>
      </c>
      <c r="C19" s="414">
        <v>0</v>
      </c>
      <c r="D19" s="676" t="str">
        <f t="shared" si="0"/>
        <v/>
      </c>
      <c r="E19" s="414">
        <v>0</v>
      </c>
      <c r="F19" s="676" t="str">
        <f t="shared" si="1"/>
        <v/>
      </c>
      <c r="G19" s="415">
        <v>0</v>
      </c>
      <c r="H19" s="678" t="str">
        <f t="shared" si="2"/>
        <v/>
      </c>
      <c r="I19" s="670">
        <v>0</v>
      </c>
      <c r="J19" s="680" t="str">
        <f t="shared" si="3"/>
        <v/>
      </c>
      <c r="K19" s="670">
        <v>0</v>
      </c>
      <c r="L19" s="680" t="str">
        <f t="shared" si="4"/>
        <v/>
      </c>
      <c r="M19" s="670">
        <v>0</v>
      </c>
      <c r="N19" s="683" t="str">
        <f t="shared" si="5"/>
        <v/>
      </c>
      <c r="O19" s="670">
        <v>0</v>
      </c>
      <c r="P19" s="683" t="str">
        <f t="shared" si="6"/>
        <v/>
      </c>
      <c r="Q19" s="670">
        <v>0</v>
      </c>
      <c r="R19" s="685" t="str">
        <f t="shared" si="7"/>
        <v/>
      </c>
    </row>
    <row r="20" spans="1:18" s="9" customFormat="1" ht="13.8" x14ac:dyDescent="0.3">
      <c r="A20" s="73" t="s">
        <v>22</v>
      </c>
      <c r="B20" s="414">
        <v>0</v>
      </c>
      <c r="C20" s="414">
        <v>0</v>
      </c>
      <c r="D20" s="676" t="str">
        <f t="shared" si="0"/>
        <v/>
      </c>
      <c r="E20" s="414">
        <v>0</v>
      </c>
      <c r="F20" s="676" t="str">
        <f t="shared" si="1"/>
        <v/>
      </c>
      <c r="G20" s="415">
        <v>0</v>
      </c>
      <c r="H20" s="678" t="str">
        <f t="shared" si="2"/>
        <v/>
      </c>
      <c r="I20" s="670">
        <v>0</v>
      </c>
      <c r="J20" s="680" t="str">
        <f t="shared" si="3"/>
        <v/>
      </c>
      <c r="K20" s="670">
        <v>0</v>
      </c>
      <c r="L20" s="680" t="str">
        <f t="shared" si="4"/>
        <v/>
      </c>
      <c r="M20" s="670">
        <v>0</v>
      </c>
      <c r="N20" s="683" t="str">
        <f t="shared" si="5"/>
        <v/>
      </c>
      <c r="O20" s="670">
        <v>0</v>
      </c>
      <c r="P20" s="683" t="str">
        <f t="shared" si="6"/>
        <v/>
      </c>
      <c r="Q20" s="670">
        <v>0</v>
      </c>
      <c r="R20" s="685" t="str">
        <f t="shared" si="7"/>
        <v/>
      </c>
    </row>
    <row r="21" spans="1:18" s="9" customFormat="1" ht="13.8" x14ac:dyDescent="0.3">
      <c r="A21" s="73" t="s">
        <v>23</v>
      </c>
      <c r="B21" s="414">
        <v>0</v>
      </c>
      <c r="C21" s="414">
        <v>0</v>
      </c>
      <c r="D21" s="676" t="str">
        <f t="shared" si="0"/>
        <v/>
      </c>
      <c r="E21" s="414">
        <v>0</v>
      </c>
      <c r="F21" s="676" t="str">
        <f t="shared" si="1"/>
        <v/>
      </c>
      <c r="G21" s="415">
        <v>0</v>
      </c>
      <c r="H21" s="678" t="str">
        <f t="shared" si="2"/>
        <v/>
      </c>
      <c r="I21" s="670">
        <v>0</v>
      </c>
      <c r="J21" s="680" t="str">
        <f t="shared" si="3"/>
        <v/>
      </c>
      <c r="K21" s="670">
        <v>0</v>
      </c>
      <c r="L21" s="680" t="str">
        <f t="shared" si="4"/>
        <v/>
      </c>
      <c r="M21" s="670">
        <v>0</v>
      </c>
      <c r="N21" s="683" t="str">
        <f t="shared" si="5"/>
        <v/>
      </c>
      <c r="O21" s="670">
        <v>0</v>
      </c>
      <c r="P21" s="683" t="str">
        <f t="shared" si="6"/>
        <v/>
      </c>
      <c r="Q21" s="670">
        <v>0</v>
      </c>
      <c r="R21" s="685" t="str">
        <f t="shared" si="7"/>
        <v/>
      </c>
    </row>
    <row r="22" spans="1:18" s="9" customFormat="1" ht="13.8" x14ac:dyDescent="0.3">
      <c r="A22" s="73" t="s">
        <v>24</v>
      </c>
      <c r="B22" s="414">
        <v>0</v>
      </c>
      <c r="C22" s="414">
        <v>0</v>
      </c>
      <c r="D22" s="676" t="str">
        <f t="shared" si="0"/>
        <v/>
      </c>
      <c r="E22" s="414">
        <v>0</v>
      </c>
      <c r="F22" s="676" t="str">
        <f t="shared" si="1"/>
        <v/>
      </c>
      <c r="G22" s="415">
        <v>0</v>
      </c>
      <c r="H22" s="678" t="str">
        <f t="shared" si="2"/>
        <v/>
      </c>
      <c r="I22" s="670">
        <v>0</v>
      </c>
      <c r="J22" s="680" t="str">
        <f t="shared" si="3"/>
        <v/>
      </c>
      <c r="K22" s="670">
        <v>0</v>
      </c>
      <c r="L22" s="680" t="str">
        <f t="shared" si="4"/>
        <v/>
      </c>
      <c r="M22" s="670">
        <v>0</v>
      </c>
      <c r="N22" s="683" t="str">
        <f t="shared" si="5"/>
        <v/>
      </c>
      <c r="O22" s="670">
        <v>0</v>
      </c>
      <c r="P22" s="683" t="str">
        <f t="shared" si="6"/>
        <v/>
      </c>
      <c r="Q22" s="670">
        <v>0</v>
      </c>
      <c r="R22" s="685" t="str">
        <f t="shared" si="7"/>
        <v/>
      </c>
    </row>
    <row r="23" spans="1:18" s="25" customFormat="1" ht="13.8" x14ac:dyDescent="0.3">
      <c r="A23" s="74" t="s">
        <v>38</v>
      </c>
      <c r="B23" s="463">
        <f>SUM(B17:B22)</f>
        <v>0</v>
      </c>
      <c r="C23" s="463">
        <f>SUM(C17:C22)</f>
        <v>0</v>
      </c>
      <c r="D23" s="677" t="str">
        <f t="shared" si="0"/>
        <v/>
      </c>
      <c r="E23" s="463">
        <f>SUM(E17:E22)</f>
        <v>0</v>
      </c>
      <c r="F23" s="677" t="str">
        <f t="shared" si="1"/>
        <v/>
      </c>
      <c r="G23" s="464">
        <f>SUM(G17:G22)</f>
        <v>0</v>
      </c>
      <c r="H23" s="679" t="str">
        <f t="shared" si="2"/>
        <v/>
      </c>
      <c r="I23" s="671">
        <f>SUM(I17:I22)</f>
        <v>0</v>
      </c>
      <c r="J23" s="681" t="str">
        <f t="shared" si="3"/>
        <v/>
      </c>
      <c r="K23" s="671">
        <f>SUM(K17:K22)</f>
        <v>0</v>
      </c>
      <c r="L23" s="681" t="str">
        <f t="shared" si="4"/>
        <v/>
      </c>
      <c r="M23" s="671">
        <f>SUM(M17:M22)</f>
        <v>0</v>
      </c>
      <c r="N23" s="684" t="str">
        <f t="shared" si="5"/>
        <v/>
      </c>
      <c r="O23" s="465">
        <f>SUM(O17:O22)</f>
        <v>0</v>
      </c>
      <c r="P23" s="684" t="str">
        <f t="shared" si="6"/>
        <v/>
      </c>
      <c r="Q23" s="465">
        <f>SUM(Q17:Q22)</f>
        <v>0</v>
      </c>
      <c r="R23" s="686" t="str">
        <f t="shared" si="7"/>
        <v/>
      </c>
    </row>
    <row r="24" spans="1:18" s="25" customFormat="1" ht="13.8" x14ac:dyDescent="0.3">
      <c r="A24" s="74" t="s">
        <v>25</v>
      </c>
      <c r="B24" s="463">
        <f>B16-B23</f>
        <v>0</v>
      </c>
      <c r="C24" s="463">
        <f>C16-C23</f>
        <v>0</v>
      </c>
      <c r="D24" s="677" t="str">
        <f t="shared" si="0"/>
        <v/>
      </c>
      <c r="E24" s="463">
        <f>E16-E23</f>
        <v>0</v>
      </c>
      <c r="F24" s="677" t="str">
        <f t="shared" si="1"/>
        <v/>
      </c>
      <c r="G24" s="464">
        <f>G16-G23</f>
        <v>0</v>
      </c>
      <c r="H24" s="679" t="str">
        <f t="shared" si="2"/>
        <v/>
      </c>
      <c r="I24" s="671">
        <f>I16-I23</f>
        <v>0</v>
      </c>
      <c r="J24" s="681" t="str">
        <f t="shared" si="3"/>
        <v/>
      </c>
      <c r="K24" s="671">
        <f>K16-K23</f>
        <v>0</v>
      </c>
      <c r="L24" s="681" t="str">
        <f t="shared" si="4"/>
        <v/>
      </c>
      <c r="M24" s="671">
        <f>M16-M23</f>
        <v>0</v>
      </c>
      <c r="N24" s="684" t="str">
        <f t="shared" si="5"/>
        <v/>
      </c>
      <c r="O24" s="465">
        <f>O16-O23</f>
        <v>0</v>
      </c>
      <c r="P24" s="684" t="str">
        <f t="shared" si="6"/>
        <v/>
      </c>
      <c r="Q24" s="465">
        <f>Q16-Q23</f>
        <v>0</v>
      </c>
      <c r="R24" s="686" t="str">
        <f t="shared" si="7"/>
        <v/>
      </c>
    </row>
    <row r="25" spans="1:18" s="9" customFormat="1" ht="13.8" x14ac:dyDescent="0.3">
      <c r="A25" s="73" t="s">
        <v>26</v>
      </c>
      <c r="B25" s="414">
        <v>0</v>
      </c>
      <c r="C25" s="414">
        <v>0</v>
      </c>
      <c r="D25" s="676" t="str">
        <f t="shared" si="0"/>
        <v/>
      </c>
      <c r="E25" s="414">
        <v>0</v>
      </c>
      <c r="F25" s="676" t="str">
        <f t="shared" si="1"/>
        <v/>
      </c>
      <c r="G25" s="415">
        <v>0</v>
      </c>
      <c r="H25" s="678" t="str">
        <f t="shared" si="2"/>
        <v/>
      </c>
      <c r="I25" s="670">
        <v>0</v>
      </c>
      <c r="J25" s="680" t="str">
        <f t="shared" si="3"/>
        <v/>
      </c>
      <c r="K25" s="670">
        <v>0</v>
      </c>
      <c r="L25" s="680" t="str">
        <f t="shared" si="4"/>
        <v/>
      </c>
      <c r="M25" s="670">
        <v>0</v>
      </c>
      <c r="N25" s="683" t="str">
        <f t="shared" si="5"/>
        <v/>
      </c>
      <c r="O25" s="670">
        <v>0</v>
      </c>
      <c r="P25" s="683" t="str">
        <f t="shared" si="6"/>
        <v/>
      </c>
      <c r="Q25" s="670">
        <v>0</v>
      </c>
      <c r="R25" s="685" t="str">
        <f t="shared" si="7"/>
        <v/>
      </c>
    </row>
    <row r="26" spans="1:18" s="9" customFormat="1" ht="13.8" x14ac:dyDescent="0.3">
      <c r="A26" s="73" t="s">
        <v>27</v>
      </c>
      <c r="B26" s="414">
        <v>0</v>
      </c>
      <c r="C26" s="414">
        <v>0</v>
      </c>
      <c r="D26" s="676" t="str">
        <f t="shared" si="0"/>
        <v/>
      </c>
      <c r="E26" s="414">
        <v>0</v>
      </c>
      <c r="F26" s="676" t="str">
        <f t="shared" si="1"/>
        <v/>
      </c>
      <c r="G26" s="415">
        <v>0</v>
      </c>
      <c r="H26" s="678" t="str">
        <f t="shared" si="2"/>
        <v/>
      </c>
      <c r="I26" s="670">
        <v>0</v>
      </c>
      <c r="J26" s="680" t="str">
        <f t="shared" si="3"/>
        <v/>
      </c>
      <c r="K26" s="670">
        <v>0</v>
      </c>
      <c r="L26" s="680" t="str">
        <f t="shared" si="4"/>
        <v/>
      </c>
      <c r="M26" s="670">
        <v>0</v>
      </c>
      <c r="N26" s="683" t="str">
        <f t="shared" si="5"/>
        <v/>
      </c>
      <c r="O26" s="670">
        <v>0</v>
      </c>
      <c r="P26" s="683" t="str">
        <f t="shared" si="6"/>
        <v/>
      </c>
      <c r="Q26" s="670">
        <v>0</v>
      </c>
      <c r="R26" s="685" t="str">
        <f t="shared" si="7"/>
        <v/>
      </c>
    </row>
    <row r="27" spans="1:18" s="9" customFormat="1" ht="13.8" x14ac:dyDescent="0.3">
      <c r="A27" s="73" t="s">
        <v>28</v>
      </c>
      <c r="B27" s="414">
        <v>0</v>
      </c>
      <c r="C27" s="414">
        <v>0</v>
      </c>
      <c r="D27" s="676" t="str">
        <f t="shared" si="0"/>
        <v/>
      </c>
      <c r="E27" s="414">
        <v>0</v>
      </c>
      <c r="F27" s="676" t="str">
        <f t="shared" si="1"/>
        <v/>
      </c>
      <c r="G27" s="415">
        <v>0</v>
      </c>
      <c r="H27" s="678" t="str">
        <f t="shared" si="2"/>
        <v/>
      </c>
      <c r="I27" s="670">
        <v>0</v>
      </c>
      <c r="J27" s="680" t="str">
        <f t="shared" si="3"/>
        <v/>
      </c>
      <c r="K27" s="670">
        <v>0</v>
      </c>
      <c r="L27" s="680" t="str">
        <f t="shared" si="4"/>
        <v/>
      </c>
      <c r="M27" s="670">
        <v>0</v>
      </c>
      <c r="N27" s="683" t="str">
        <f t="shared" si="5"/>
        <v/>
      </c>
      <c r="O27" s="670">
        <v>0</v>
      </c>
      <c r="P27" s="683" t="str">
        <f t="shared" si="6"/>
        <v/>
      </c>
      <c r="Q27" s="670">
        <v>0</v>
      </c>
      <c r="R27" s="685" t="str">
        <f t="shared" si="7"/>
        <v/>
      </c>
    </row>
    <row r="28" spans="1:18" s="9" customFormat="1" ht="13.8" x14ac:dyDescent="0.3">
      <c r="A28" s="73" t="s">
        <v>29</v>
      </c>
      <c r="B28" s="414">
        <v>0</v>
      </c>
      <c r="C28" s="414">
        <v>0</v>
      </c>
      <c r="D28" s="676" t="str">
        <f t="shared" si="0"/>
        <v/>
      </c>
      <c r="E28" s="414">
        <v>0</v>
      </c>
      <c r="F28" s="676" t="str">
        <f t="shared" si="1"/>
        <v/>
      </c>
      <c r="G28" s="415">
        <v>0</v>
      </c>
      <c r="H28" s="678" t="str">
        <f t="shared" si="2"/>
        <v/>
      </c>
      <c r="I28" s="670">
        <v>0</v>
      </c>
      <c r="J28" s="680" t="str">
        <f t="shared" si="3"/>
        <v/>
      </c>
      <c r="K28" s="670">
        <v>0</v>
      </c>
      <c r="L28" s="680" t="str">
        <f t="shared" si="4"/>
        <v/>
      </c>
      <c r="M28" s="670">
        <v>0</v>
      </c>
      <c r="N28" s="683" t="str">
        <f t="shared" si="5"/>
        <v/>
      </c>
      <c r="O28" s="670">
        <v>0</v>
      </c>
      <c r="P28" s="683" t="str">
        <f t="shared" si="6"/>
        <v/>
      </c>
      <c r="Q28" s="670">
        <v>0</v>
      </c>
      <c r="R28" s="685" t="str">
        <f t="shared" si="7"/>
        <v/>
      </c>
    </row>
    <row r="29" spans="1:18" s="25" customFormat="1" ht="13.8" x14ac:dyDescent="0.3">
      <c r="A29" s="74" t="s">
        <v>41</v>
      </c>
      <c r="B29" s="463">
        <f>SUM(B26:B28)</f>
        <v>0</v>
      </c>
      <c r="C29" s="463">
        <f>SUM(C26:C28)</f>
        <v>0</v>
      </c>
      <c r="D29" s="676" t="str">
        <f t="shared" si="0"/>
        <v/>
      </c>
      <c r="E29" s="463">
        <f>SUM(E26:E28)</f>
        <v>0</v>
      </c>
      <c r="F29" s="676" t="str">
        <f t="shared" si="1"/>
        <v/>
      </c>
      <c r="G29" s="464">
        <f>SUM(G26:G28)</f>
        <v>0</v>
      </c>
      <c r="H29" s="679" t="str">
        <f t="shared" si="2"/>
        <v/>
      </c>
      <c r="I29" s="671">
        <f>SUM(I26:I28)</f>
        <v>0</v>
      </c>
      <c r="J29" s="681" t="str">
        <f t="shared" si="3"/>
        <v/>
      </c>
      <c r="K29" s="671">
        <f>SUM(K26:K28)</f>
        <v>0</v>
      </c>
      <c r="L29" s="681" t="str">
        <f t="shared" si="4"/>
        <v/>
      </c>
      <c r="M29" s="671">
        <f>SUM(M26:M28)</f>
        <v>0</v>
      </c>
      <c r="N29" s="684" t="str">
        <f t="shared" si="5"/>
        <v/>
      </c>
      <c r="O29" s="465">
        <f>SUM(O26:O28)</f>
        <v>0</v>
      </c>
      <c r="P29" s="684" t="str">
        <f t="shared" si="6"/>
        <v/>
      </c>
      <c r="Q29" s="465">
        <f>SUM(Q26:Q28)</f>
        <v>0</v>
      </c>
      <c r="R29" s="686" t="str">
        <f t="shared" si="7"/>
        <v/>
      </c>
    </row>
    <row r="30" spans="1:18" s="25" customFormat="1" ht="13.8" x14ac:dyDescent="0.3">
      <c r="A30" s="74" t="s">
        <v>30</v>
      </c>
      <c r="B30" s="463">
        <f>B24+B25-B29</f>
        <v>0</v>
      </c>
      <c r="C30" s="463">
        <f>C24+C25-C29</f>
        <v>0</v>
      </c>
      <c r="D30" s="677" t="str">
        <f t="shared" si="0"/>
        <v/>
      </c>
      <c r="E30" s="463">
        <f>E24+E25-E29</f>
        <v>0</v>
      </c>
      <c r="F30" s="677" t="str">
        <f t="shared" si="1"/>
        <v/>
      </c>
      <c r="G30" s="464">
        <f>G24+G25-G29</f>
        <v>0</v>
      </c>
      <c r="H30" s="679" t="str">
        <f t="shared" si="2"/>
        <v/>
      </c>
      <c r="I30" s="671">
        <f>I24+I25-I29</f>
        <v>0</v>
      </c>
      <c r="J30" s="681" t="str">
        <f t="shared" si="3"/>
        <v/>
      </c>
      <c r="K30" s="671">
        <f>K24+K25-K29</f>
        <v>0</v>
      </c>
      <c r="L30" s="681" t="str">
        <f t="shared" si="4"/>
        <v/>
      </c>
      <c r="M30" s="671">
        <f>M24+M25-M29</f>
        <v>0</v>
      </c>
      <c r="N30" s="684" t="str">
        <f t="shared" si="5"/>
        <v/>
      </c>
      <c r="O30" s="465">
        <f>O24+O25-O29</f>
        <v>0</v>
      </c>
      <c r="P30" s="684" t="str">
        <f t="shared" si="6"/>
        <v/>
      </c>
      <c r="Q30" s="465">
        <f>Q24+Q25-Q29</f>
        <v>0</v>
      </c>
      <c r="R30" s="686" t="str">
        <f t="shared" si="7"/>
        <v/>
      </c>
    </row>
    <row r="31" spans="1:18" s="9" customFormat="1" ht="13.8" x14ac:dyDescent="0.3">
      <c r="A31" s="73" t="s">
        <v>31</v>
      </c>
      <c r="B31" s="414">
        <v>0</v>
      </c>
      <c r="C31" s="414">
        <v>0</v>
      </c>
      <c r="D31" s="676" t="str">
        <f t="shared" si="0"/>
        <v/>
      </c>
      <c r="E31" s="414">
        <v>0</v>
      </c>
      <c r="F31" s="677" t="str">
        <f t="shared" si="1"/>
        <v/>
      </c>
      <c r="G31" s="415">
        <v>0</v>
      </c>
      <c r="H31" s="678" t="str">
        <f t="shared" si="2"/>
        <v/>
      </c>
      <c r="I31" s="670">
        <v>0</v>
      </c>
      <c r="J31" s="680" t="str">
        <f t="shared" si="3"/>
        <v/>
      </c>
      <c r="K31" s="670">
        <v>0</v>
      </c>
      <c r="L31" s="680" t="str">
        <f t="shared" si="4"/>
        <v/>
      </c>
      <c r="M31" s="670">
        <v>0</v>
      </c>
      <c r="N31" s="683" t="str">
        <f t="shared" si="5"/>
        <v/>
      </c>
      <c r="O31" s="670">
        <v>0</v>
      </c>
      <c r="P31" s="683" t="str">
        <f t="shared" si="6"/>
        <v/>
      </c>
      <c r="Q31" s="670">
        <v>0</v>
      </c>
      <c r="R31" s="685" t="str">
        <f t="shared" si="7"/>
        <v/>
      </c>
    </row>
    <row r="32" spans="1:18" s="9" customFormat="1" ht="13.8" x14ac:dyDescent="0.3">
      <c r="A32" s="75" t="s">
        <v>32</v>
      </c>
      <c r="B32" s="414">
        <v>0</v>
      </c>
      <c r="C32" s="414">
        <v>0</v>
      </c>
      <c r="D32" s="676" t="str">
        <f t="shared" si="0"/>
        <v/>
      </c>
      <c r="E32" s="414">
        <v>0</v>
      </c>
      <c r="F32" s="676" t="str">
        <f t="shared" si="1"/>
        <v/>
      </c>
      <c r="G32" s="415">
        <v>0</v>
      </c>
      <c r="H32" s="678" t="str">
        <f t="shared" si="2"/>
        <v/>
      </c>
      <c r="I32" s="670">
        <v>0</v>
      </c>
      <c r="J32" s="680" t="str">
        <f t="shared" si="3"/>
        <v/>
      </c>
      <c r="K32" s="670">
        <v>0</v>
      </c>
      <c r="L32" s="680" t="str">
        <f t="shared" si="4"/>
        <v/>
      </c>
      <c r="M32" s="670">
        <v>0</v>
      </c>
      <c r="N32" s="683" t="str">
        <f t="shared" si="5"/>
        <v/>
      </c>
      <c r="O32" s="670">
        <v>0</v>
      </c>
      <c r="P32" s="683" t="str">
        <f t="shared" si="6"/>
        <v/>
      </c>
      <c r="Q32" s="670">
        <v>0</v>
      </c>
      <c r="R32" s="685" t="str">
        <f t="shared" si="7"/>
        <v/>
      </c>
    </row>
    <row r="33" spans="1:21" s="9" customFormat="1" ht="13.8" x14ac:dyDescent="0.3">
      <c r="A33" s="75" t="s">
        <v>34</v>
      </c>
      <c r="B33" s="414">
        <v>0</v>
      </c>
      <c r="C33" s="414">
        <v>0</v>
      </c>
      <c r="D33" s="676" t="str">
        <f t="shared" si="0"/>
        <v/>
      </c>
      <c r="E33" s="414">
        <v>0</v>
      </c>
      <c r="F33" s="676" t="str">
        <f t="shared" si="1"/>
        <v/>
      </c>
      <c r="G33" s="415">
        <v>0</v>
      </c>
      <c r="H33" s="678" t="str">
        <f t="shared" si="2"/>
        <v/>
      </c>
      <c r="I33" s="670">
        <v>0</v>
      </c>
      <c r="J33" s="680" t="str">
        <f t="shared" si="3"/>
        <v/>
      </c>
      <c r="K33" s="670">
        <v>0</v>
      </c>
      <c r="L33" s="680" t="str">
        <f t="shared" si="4"/>
        <v/>
      </c>
      <c r="M33" s="670">
        <v>0</v>
      </c>
      <c r="N33" s="683" t="str">
        <f t="shared" si="5"/>
        <v/>
      </c>
      <c r="O33" s="670">
        <v>0</v>
      </c>
      <c r="P33" s="683" t="str">
        <f t="shared" si="6"/>
        <v/>
      </c>
      <c r="Q33" s="670">
        <v>0</v>
      </c>
      <c r="R33" s="685" t="str">
        <f t="shared" si="7"/>
        <v/>
      </c>
      <c r="U33" s="14"/>
    </row>
    <row r="34" spans="1:21" s="9" customFormat="1" ht="13.8" x14ac:dyDescent="0.3">
      <c r="A34" s="75" t="s">
        <v>772</v>
      </c>
      <c r="B34" s="414">
        <v>0</v>
      </c>
      <c r="C34" s="414">
        <v>0</v>
      </c>
      <c r="D34" s="676" t="str">
        <f t="shared" si="0"/>
        <v/>
      </c>
      <c r="E34" s="414">
        <v>0</v>
      </c>
      <c r="F34" s="676" t="str">
        <f t="shared" si="1"/>
        <v/>
      </c>
      <c r="G34" s="415">
        <v>0</v>
      </c>
      <c r="H34" s="678" t="str">
        <f t="shared" si="2"/>
        <v/>
      </c>
      <c r="I34" s="670">
        <v>0</v>
      </c>
      <c r="J34" s="680" t="str">
        <f t="shared" si="3"/>
        <v/>
      </c>
      <c r="K34" s="670">
        <v>0</v>
      </c>
      <c r="L34" s="680" t="str">
        <f t="shared" si="4"/>
        <v/>
      </c>
      <c r="M34" s="670">
        <v>0</v>
      </c>
      <c r="N34" s="683" t="str">
        <f t="shared" si="5"/>
        <v/>
      </c>
      <c r="O34" s="670">
        <v>0</v>
      </c>
      <c r="P34" s="683" t="str">
        <f t="shared" si="6"/>
        <v/>
      </c>
      <c r="Q34" s="670">
        <v>0</v>
      </c>
      <c r="R34" s="685" t="str">
        <f t="shared" si="7"/>
        <v/>
      </c>
      <c r="U34" s="14"/>
    </row>
    <row r="35" spans="1:21" s="25" customFormat="1" ht="13.8" x14ac:dyDescent="0.3">
      <c r="A35" s="76" t="s">
        <v>42</v>
      </c>
      <c r="B35" s="463">
        <f>B31+B32+B33-B34</f>
        <v>0</v>
      </c>
      <c r="C35" s="463">
        <f>C31+C32+C33-C34</f>
        <v>0</v>
      </c>
      <c r="D35" s="677" t="str">
        <f t="shared" si="0"/>
        <v/>
      </c>
      <c r="E35" s="463">
        <f>E31+E32+E33-E34</f>
        <v>0</v>
      </c>
      <c r="F35" s="677" t="str">
        <f t="shared" si="1"/>
        <v/>
      </c>
      <c r="G35" s="464">
        <f>G31+G32+G33-G34</f>
        <v>0</v>
      </c>
      <c r="H35" s="679" t="str">
        <f t="shared" si="2"/>
        <v/>
      </c>
      <c r="I35" s="671">
        <f>I31+I32+I33-I34</f>
        <v>0</v>
      </c>
      <c r="J35" s="681" t="str">
        <f t="shared" si="3"/>
        <v/>
      </c>
      <c r="K35" s="671">
        <f>K31+K32+K33-K34</f>
        <v>0</v>
      </c>
      <c r="L35" s="681" t="str">
        <f t="shared" si="4"/>
        <v/>
      </c>
      <c r="M35" s="671">
        <f>M31+M32+M33-M34</f>
        <v>0</v>
      </c>
      <c r="N35" s="684" t="str">
        <f t="shared" si="5"/>
        <v/>
      </c>
      <c r="O35" s="465">
        <f>O31+O32+O33-O34</f>
        <v>0</v>
      </c>
      <c r="P35" s="684" t="str">
        <f t="shared" si="6"/>
        <v/>
      </c>
      <c r="Q35" s="465">
        <f>Q31+Q32+Q33-Q34</f>
        <v>0</v>
      </c>
      <c r="R35" s="686" t="str">
        <f t="shared" si="7"/>
        <v/>
      </c>
      <c r="U35" s="26"/>
    </row>
    <row r="36" spans="1:21" s="8" customFormat="1" ht="13.8" x14ac:dyDescent="0.3">
      <c r="A36" s="77" t="s">
        <v>35</v>
      </c>
      <c r="B36" s="414">
        <v>0</v>
      </c>
      <c r="C36" s="414">
        <v>0</v>
      </c>
      <c r="D36" s="676" t="str">
        <f t="shared" si="0"/>
        <v/>
      </c>
      <c r="E36" s="414">
        <v>0</v>
      </c>
      <c r="F36" s="676" t="str">
        <f t="shared" si="1"/>
        <v/>
      </c>
      <c r="G36" s="415">
        <v>0</v>
      </c>
      <c r="H36" s="678" t="str">
        <f t="shared" si="2"/>
        <v/>
      </c>
      <c r="I36" s="670">
        <v>0</v>
      </c>
      <c r="J36" s="680" t="str">
        <f t="shared" si="3"/>
        <v/>
      </c>
      <c r="K36" s="670">
        <v>0</v>
      </c>
      <c r="L36" s="680" t="str">
        <f t="shared" si="4"/>
        <v/>
      </c>
      <c r="M36" s="670">
        <v>0</v>
      </c>
      <c r="N36" s="683" t="str">
        <f t="shared" si="5"/>
        <v/>
      </c>
      <c r="O36" s="670">
        <v>0</v>
      </c>
      <c r="P36" s="683" t="str">
        <f t="shared" si="6"/>
        <v/>
      </c>
      <c r="Q36" s="670">
        <v>0</v>
      </c>
      <c r="R36" s="685" t="str">
        <f t="shared" si="7"/>
        <v/>
      </c>
      <c r="U36" s="27"/>
    </row>
    <row r="37" spans="1:21" s="8" customFormat="1" ht="13.8" x14ac:dyDescent="0.3">
      <c r="A37" s="77" t="s">
        <v>36</v>
      </c>
      <c r="B37" s="414">
        <v>0</v>
      </c>
      <c r="C37" s="414">
        <v>0</v>
      </c>
      <c r="D37" s="676" t="str">
        <f t="shared" si="0"/>
        <v/>
      </c>
      <c r="E37" s="414">
        <v>0</v>
      </c>
      <c r="F37" s="676" t="str">
        <f t="shared" si="1"/>
        <v/>
      </c>
      <c r="G37" s="415">
        <v>0</v>
      </c>
      <c r="H37" s="678" t="str">
        <f t="shared" si="2"/>
        <v/>
      </c>
      <c r="I37" s="670">
        <v>0</v>
      </c>
      <c r="J37" s="680" t="str">
        <f t="shared" si="3"/>
        <v/>
      </c>
      <c r="K37" s="670">
        <v>0</v>
      </c>
      <c r="L37" s="680" t="str">
        <f t="shared" si="4"/>
        <v/>
      </c>
      <c r="M37" s="670">
        <v>0</v>
      </c>
      <c r="N37" s="683" t="str">
        <f t="shared" si="5"/>
        <v/>
      </c>
      <c r="O37" s="670">
        <v>0</v>
      </c>
      <c r="P37" s="683" t="str">
        <f t="shared" si="6"/>
        <v/>
      </c>
      <c r="Q37" s="670">
        <v>0</v>
      </c>
      <c r="R37" s="685" t="str">
        <f t="shared" si="7"/>
        <v/>
      </c>
      <c r="U37" s="27"/>
    </row>
    <row r="38" spans="1:21" s="8" customFormat="1" ht="13.8" x14ac:dyDescent="0.3">
      <c r="A38" s="77" t="s">
        <v>39</v>
      </c>
      <c r="B38" s="414">
        <v>0</v>
      </c>
      <c r="C38" s="414">
        <v>0</v>
      </c>
      <c r="D38" s="676" t="str">
        <f t="shared" si="0"/>
        <v/>
      </c>
      <c r="E38" s="414">
        <v>0</v>
      </c>
      <c r="F38" s="676" t="str">
        <f t="shared" si="1"/>
        <v/>
      </c>
      <c r="G38" s="415">
        <v>0</v>
      </c>
      <c r="H38" s="678" t="str">
        <f t="shared" si="2"/>
        <v/>
      </c>
      <c r="I38" s="670">
        <v>0</v>
      </c>
      <c r="J38" s="680" t="str">
        <f t="shared" si="3"/>
        <v/>
      </c>
      <c r="K38" s="670">
        <v>0</v>
      </c>
      <c r="L38" s="680" t="str">
        <f t="shared" si="4"/>
        <v/>
      </c>
      <c r="M38" s="670">
        <v>0</v>
      </c>
      <c r="N38" s="683" t="str">
        <f t="shared" si="5"/>
        <v/>
      </c>
      <c r="O38" s="670">
        <v>0</v>
      </c>
      <c r="P38" s="683" t="str">
        <f t="shared" si="6"/>
        <v/>
      </c>
      <c r="Q38" s="670">
        <v>0</v>
      </c>
      <c r="R38" s="685" t="str">
        <f t="shared" si="7"/>
        <v/>
      </c>
      <c r="U38" s="27"/>
    </row>
    <row r="39" spans="1:21" s="8" customFormat="1" ht="13.8" x14ac:dyDescent="0.3">
      <c r="A39" s="77" t="s">
        <v>40</v>
      </c>
      <c r="B39" s="414">
        <v>0</v>
      </c>
      <c r="C39" s="414">
        <v>0</v>
      </c>
      <c r="D39" s="676" t="str">
        <f t="shared" si="0"/>
        <v/>
      </c>
      <c r="E39" s="414">
        <v>0</v>
      </c>
      <c r="F39" s="676" t="str">
        <f t="shared" si="1"/>
        <v/>
      </c>
      <c r="G39" s="415">
        <v>0</v>
      </c>
      <c r="H39" s="678" t="str">
        <f t="shared" si="2"/>
        <v/>
      </c>
      <c r="I39" s="670">
        <v>0</v>
      </c>
      <c r="J39" s="680" t="str">
        <f t="shared" si="3"/>
        <v/>
      </c>
      <c r="K39" s="670">
        <v>0</v>
      </c>
      <c r="L39" s="680" t="str">
        <f t="shared" si="4"/>
        <v/>
      </c>
      <c r="M39" s="670">
        <v>0</v>
      </c>
      <c r="N39" s="683" t="str">
        <f t="shared" si="5"/>
        <v/>
      </c>
      <c r="O39" s="670">
        <v>0</v>
      </c>
      <c r="P39" s="683" t="str">
        <f t="shared" si="6"/>
        <v/>
      </c>
      <c r="Q39" s="670">
        <v>0</v>
      </c>
      <c r="R39" s="685" t="str">
        <f t="shared" si="7"/>
        <v/>
      </c>
      <c r="U39" s="27"/>
    </row>
    <row r="40" spans="1:21" s="25" customFormat="1" ht="14.4" thickBot="1" x14ac:dyDescent="0.35">
      <c r="A40" s="78" t="s">
        <v>43</v>
      </c>
      <c r="B40" s="466">
        <f>B30+B36+B37+B38+B39-B35</f>
        <v>0</v>
      </c>
      <c r="C40" s="466">
        <f>C30+C36+C37+C38+C39-C35</f>
        <v>0</v>
      </c>
      <c r="D40" s="677" t="str">
        <f t="shared" si="0"/>
        <v/>
      </c>
      <c r="E40" s="466">
        <f>E30+E36+E37+E38+E39-E35</f>
        <v>0</v>
      </c>
      <c r="F40" s="677" t="str">
        <f t="shared" si="1"/>
        <v/>
      </c>
      <c r="G40" s="467">
        <f>G30+G36+G37+G38+G39-G35</f>
        <v>0</v>
      </c>
      <c r="H40" s="679" t="str">
        <f t="shared" si="2"/>
        <v/>
      </c>
      <c r="I40" s="672">
        <f>I30+I36+I37+I38+I39-I35</f>
        <v>0</v>
      </c>
      <c r="J40" s="682" t="str">
        <f t="shared" si="3"/>
        <v/>
      </c>
      <c r="K40" s="672">
        <f>K30+K36+K37+K38+K39-K35</f>
        <v>0</v>
      </c>
      <c r="L40" s="682" t="str">
        <f t="shared" si="4"/>
        <v/>
      </c>
      <c r="M40" s="672">
        <f>M30+M36+M37+M38+M39-M35</f>
        <v>0</v>
      </c>
      <c r="N40" s="684" t="str">
        <f t="shared" si="5"/>
        <v/>
      </c>
      <c r="O40" s="468">
        <f>O30+O36+O37+O38+O39-O35</f>
        <v>0</v>
      </c>
      <c r="P40" s="684" t="str">
        <f t="shared" si="6"/>
        <v/>
      </c>
      <c r="Q40" s="468">
        <f>Q30+Q36+Q37+Q38+Q39-Q35</f>
        <v>0</v>
      </c>
      <c r="R40" s="686" t="str">
        <f t="shared" si="7"/>
        <v/>
      </c>
      <c r="U40" s="26"/>
    </row>
    <row r="41" spans="1:21" s="25" customFormat="1" ht="11.1" customHeight="1" thickTop="1" thickBot="1" x14ac:dyDescent="0.35">
      <c r="A41" s="376"/>
      <c r="B41" s="377"/>
      <c r="C41" s="377"/>
      <c r="D41" s="378"/>
      <c r="E41" s="377"/>
      <c r="F41" s="379"/>
      <c r="G41" s="377"/>
      <c r="H41" s="378"/>
      <c r="I41" s="377"/>
      <c r="J41" s="379"/>
      <c r="K41" s="377"/>
      <c r="L41" s="379"/>
      <c r="M41" s="377"/>
      <c r="N41" s="379"/>
      <c r="O41" s="377"/>
      <c r="P41" s="378"/>
      <c r="Q41" s="377"/>
      <c r="R41" s="378"/>
      <c r="U41" s="26"/>
    </row>
    <row r="42" spans="1:21" s="9" customFormat="1" ht="14.4" thickTop="1" x14ac:dyDescent="0.3">
      <c r="A42" s="380" t="s">
        <v>707</v>
      </c>
      <c r="B42" s="416">
        <v>0</v>
      </c>
      <c r="C42" s="416">
        <v>0</v>
      </c>
      <c r="D42" s="662"/>
      <c r="E42" s="416">
        <v>0</v>
      </c>
      <c r="F42" s="662"/>
      <c r="G42" s="417">
        <v>0</v>
      </c>
      <c r="H42" s="662"/>
      <c r="I42" s="86">
        <v>0</v>
      </c>
      <c r="J42" s="662"/>
      <c r="K42" s="84">
        <v>0</v>
      </c>
      <c r="L42" s="662"/>
      <c r="M42" s="84">
        <v>0</v>
      </c>
      <c r="N42" s="662"/>
      <c r="O42" s="84">
        <v>0</v>
      </c>
      <c r="P42" s="662"/>
      <c r="Q42" s="84">
        <v>0</v>
      </c>
      <c r="R42" s="662"/>
    </row>
    <row r="43" spans="1:21" s="9" customFormat="1" ht="13.8" x14ac:dyDescent="0.3">
      <c r="A43" s="73" t="s">
        <v>708</v>
      </c>
      <c r="B43" s="412">
        <v>0</v>
      </c>
      <c r="C43" s="412">
        <v>0</v>
      </c>
      <c r="D43" s="663"/>
      <c r="E43" s="412">
        <v>0</v>
      </c>
      <c r="F43" s="663"/>
      <c r="G43" s="413">
        <v>0</v>
      </c>
      <c r="H43" s="663"/>
      <c r="I43" s="372">
        <v>0</v>
      </c>
      <c r="J43" s="663"/>
      <c r="K43" s="85">
        <v>0</v>
      </c>
      <c r="L43" s="663"/>
      <c r="M43" s="85">
        <v>0</v>
      </c>
      <c r="N43" s="663"/>
      <c r="O43" s="85">
        <v>0</v>
      </c>
      <c r="P43" s="663"/>
      <c r="Q43" s="85">
        <v>0</v>
      </c>
      <c r="R43" s="663"/>
    </row>
    <row r="44" spans="1:21" s="9" customFormat="1" ht="13.8" x14ac:dyDescent="0.3">
      <c r="A44" s="381" t="s">
        <v>709</v>
      </c>
      <c r="B44" s="418">
        <v>0</v>
      </c>
      <c r="C44" s="418">
        <v>0</v>
      </c>
      <c r="D44" s="664"/>
      <c r="E44" s="418">
        <v>0</v>
      </c>
      <c r="F44" s="664"/>
      <c r="G44" s="419">
        <v>0</v>
      </c>
      <c r="H44" s="664"/>
      <c r="I44" s="373">
        <v>0</v>
      </c>
      <c r="J44" s="664"/>
      <c r="K44" s="374">
        <v>0</v>
      </c>
      <c r="L44" s="664"/>
      <c r="M44" s="374">
        <v>0</v>
      </c>
      <c r="N44" s="664"/>
      <c r="O44" s="374">
        <v>0</v>
      </c>
      <c r="P44" s="664"/>
      <c r="Q44" s="374">
        <v>0</v>
      </c>
      <c r="R44" s="664"/>
    </row>
    <row r="45" spans="1:21" s="8" customFormat="1" ht="14.4" thickBot="1" x14ac:dyDescent="0.35">
      <c r="A45" s="382" t="s">
        <v>710</v>
      </c>
      <c r="B45" s="420">
        <v>0</v>
      </c>
      <c r="C45" s="420">
        <v>0</v>
      </c>
      <c r="D45" s="665"/>
      <c r="E45" s="420">
        <v>0</v>
      </c>
      <c r="F45" s="665"/>
      <c r="G45" s="421">
        <v>0</v>
      </c>
      <c r="H45" s="665"/>
      <c r="I45" s="383">
        <v>0</v>
      </c>
      <c r="J45" s="665"/>
      <c r="K45" s="383">
        <v>0</v>
      </c>
      <c r="L45" s="665"/>
      <c r="M45" s="383">
        <v>0</v>
      </c>
      <c r="N45" s="665"/>
      <c r="O45" s="384">
        <v>0</v>
      </c>
      <c r="P45" s="665"/>
      <c r="Q45" s="384">
        <v>0</v>
      </c>
      <c r="R45" s="665"/>
      <c r="U45" s="27"/>
    </row>
    <row r="46" spans="1:21" s="375" customFormat="1" ht="11.1" customHeight="1" thickTop="1" thickBot="1" x14ac:dyDescent="0.35">
      <c r="A46" s="385"/>
      <c r="B46" s="386"/>
      <c r="C46" s="386"/>
      <c r="D46" s="79"/>
      <c r="E46" s="386"/>
      <c r="F46" s="79"/>
      <c r="G46" s="386"/>
      <c r="H46" s="79"/>
      <c r="I46" s="386"/>
      <c r="J46" s="79"/>
      <c r="K46" s="386"/>
      <c r="L46" s="79"/>
      <c r="M46" s="386"/>
      <c r="N46" s="79"/>
      <c r="O46" s="386"/>
      <c r="P46" s="79"/>
      <c r="Q46" s="386"/>
      <c r="R46" s="79"/>
      <c r="U46" s="27"/>
    </row>
    <row r="47" spans="1:21" s="8" customFormat="1" ht="14.4" thickTop="1" x14ac:dyDescent="0.3">
      <c r="A47" s="80" t="s">
        <v>711</v>
      </c>
      <c r="B47" s="479" t="str">
        <f>IF((B35)=0,"",(B40+B35)/(B35))</f>
        <v/>
      </c>
      <c r="C47" s="479" t="str">
        <f>IF((C35)=0,"",(C40+C35)/(C35))</f>
        <v/>
      </c>
      <c r="D47" s="666"/>
      <c r="E47" s="479" t="str">
        <f>IF((E35)=0,"",(E40+E35)/(E35))</f>
        <v/>
      </c>
      <c r="F47" s="666"/>
      <c r="G47" s="479" t="str">
        <f>IF((G35)=0,"",(G40+G35)/(G35))</f>
        <v/>
      </c>
      <c r="H47" s="666"/>
      <c r="I47" s="481" t="str">
        <f>IF((I35)=0,"",(I40+I35)/(I35))</f>
        <v/>
      </c>
      <c r="J47" s="666"/>
      <c r="K47" s="481" t="str">
        <f>IF((K35)=0,"",(K40+K35)/(K35))</f>
        <v/>
      </c>
      <c r="L47" s="666"/>
      <c r="M47" s="481" t="str">
        <f>IF((M35)=0,"",(M40+M35)/(M35))</f>
        <v/>
      </c>
      <c r="N47" s="666"/>
      <c r="O47" s="481" t="str">
        <f>IF((O35)=0,"",(O40+O35)/(O35))</f>
        <v/>
      </c>
      <c r="P47" s="666"/>
      <c r="Q47" s="481" t="str">
        <f>IF((Q35)=0,"",(Q40+Q35)/(Q35))</f>
        <v/>
      </c>
      <c r="R47" s="666"/>
      <c r="U47" s="27"/>
    </row>
    <row r="48" spans="1:21" s="9" customFormat="1" ht="14.4" thickBot="1" x14ac:dyDescent="0.35">
      <c r="A48" s="81" t="s">
        <v>712</v>
      </c>
      <c r="B48" s="480" t="str">
        <f>IF(B45=0,"",(B40+B35+B19+B20)/B45)</f>
        <v/>
      </c>
      <c r="C48" s="480" t="str">
        <f>IF(C45=0,"",(C40+C35+C19+C20)/C45)</f>
        <v/>
      </c>
      <c r="D48" s="667"/>
      <c r="E48" s="480" t="str">
        <f>IF(E45=0,"",(E40+E35+E19+E20)/E45)</f>
        <v/>
      </c>
      <c r="F48" s="667"/>
      <c r="G48" s="480" t="str">
        <f>IF(G45=0,"",(G40+G35+G19+G20)/G45)</f>
        <v/>
      </c>
      <c r="H48" s="667"/>
      <c r="I48" s="482" t="str">
        <f>IF(I45=0,"",(I40+I35+I19+I20)/I45)</f>
        <v/>
      </c>
      <c r="J48" s="667"/>
      <c r="K48" s="482" t="str">
        <f>IF(K45=0,"",(K40+K35+K19+K20)/K45)</f>
        <v/>
      </c>
      <c r="L48" s="667"/>
      <c r="M48" s="482" t="str">
        <f>IF(M45=0,"",(M40+M35+M19+M20)/M45)</f>
        <v/>
      </c>
      <c r="N48" s="667"/>
      <c r="O48" s="482" t="str">
        <f>IF(O45=0,"",(O40+O35+O19+O20)/O45)</f>
        <v/>
      </c>
      <c r="P48" s="667"/>
      <c r="Q48" s="482" t="str">
        <f>IF(Q45=0,"",(Q40+Q35+Q19+Q20)/Q45)</f>
        <v/>
      </c>
      <c r="R48" s="667"/>
      <c r="U48" s="14"/>
    </row>
    <row r="49" spans="1:17" s="9" customFormat="1" ht="14.4" thickTop="1" x14ac:dyDescent="0.3">
      <c r="A49" s="32"/>
      <c r="B49" s="33"/>
      <c r="C49" s="33"/>
      <c r="D49" s="33"/>
      <c r="E49" s="33"/>
      <c r="F49" s="33"/>
      <c r="G49" s="33"/>
      <c r="H49" s="33"/>
      <c r="I49" s="33"/>
      <c r="J49" s="33"/>
      <c r="K49" s="12"/>
      <c r="L49" s="12"/>
      <c r="Q49" s="14"/>
    </row>
    <row r="50" spans="1:17" s="9" customFormat="1" x14ac:dyDescent="0.25">
      <c r="A50" s="12"/>
      <c r="B50" s="28"/>
      <c r="C50" s="29"/>
      <c r="D50" s="29"/>
      <c r="E50" s="28"/>
      <c r="F50" s="28"/>
      <c r="G50" s="28"/>
      <c r="H50" s="28"/>
      <c r="I50" s="28"/>
      <c r="J50" s="28"/>
      <c r="K50" s="12"/>
      <c r="L50" s="12"/>
    </row>
    <row r="51" spans="1:17" s="9" customFormat="1" x14ac:dyDescent="0.25">
      <c r="A51" s="15"/>
      <c r="B51" s="12"/>
      <c r="C51" s="12"/>
      <c r="D51" s="12"/>
      <c r="E51" s="16"/>
      <c r="F51" s="16"/>
      <c r="G51" s="16"/>
      <c r="H51" s="16"/>
      <c r="I51" s="16"/>
      <c r="J51" s="16"/>
      <c r="K51" s="12"/>
      <c r="L51" s="12"/>
    </row>
    <row r="52" spans="1:17" s="9" customFormat="1" x14ac:dyDescent="0.25">
      <c r="A52" s="15"/>
      <c r="B52" s="12"/>
      <c r="C52" s="12"/>
      <c r="D52" s="12"/>
      <c r="E52" s="3"/>
      <c r="F52" s="12"/>
      <c r="G52" s="12"/>
      <c r="H52" s="12"/>
      <c r="I52" s="12"/>
      <c r="J52" s="12"/>
      <c r="K52" s="12"/>
      <c r="L52" s="12"/>
    </row>
    <row r="53" spans="1:17" s="9" customFormat="1" x14ac:dyDescent="0.25">
      <c r="A53" s="15"/>
      <c r="B53" s="12"/>
      <c r="C53" s="12"/>
      <c r="D53" s="12"/>
      <c r="E53" s="17"/>
      <c r="F53" s="17"/>
      <c r="G53" s="17"/>
      <c r="H53" s="17"/>
      <c r="I53" s="17"/>
      <c r="J53" s="17"/>
      <c r="K53" s="12"/>
      <c r="L53" s="12"/>
    </row>
    <row r="54" spans="1:17" s="9" customFormat="1" x14ac:dyDescent="0.25">
      <c r="A54" s="12"/>
      <c r="B54" s="12"/>
      <c r="C54" s="12"/>
    </row>
    <row r="55" spans="1:17" s="9" customFormat="1" x14ac:dyDescent="0.25">
      <c r="A55" s="12"/>
      <c r="B55" s="12"/>
      <c r="C55" s="12"/>
    </row>
    <row r="56" spans="1:17" s="9" customFormat="1" x14ac:dyDescent="0.25">
      <c r="A56" s="12"/>
      <c r="B56" s="12"/>
      <c r="C56" s="12"/>
    </row>
    <row r="57" spans="1:17" s="9" customFormat="1" x14ac:dyDescent="0.25">
      <c r="A57" s="12"/>
      <c r="B57" s="12"/>
      <c r="C57" s="12"/>
    </row>
    <row r="58" spans="1:17" s="9" customFormat="1" x14ac:dyDescent="0.25">
      <c r="A58" s="12"/>
      <c r="B58" s="12"/>
      <c r="C58" s="12"/>
    </row>
    <row r="59" spans="1:17" s="9" customFormat="1" x14ac:dyDescent="0.25">
      <c r="A59" s="12"/>
      <c r="B59" s="12"/>
      <c r="C59" s="12"/>
    </row>
    <row r="60" spans="1:17" s="9" customFormat="1" x14ac:dyDescent="0.25">
      <c r="A60" s="12"/>
      <c r="B60" s="12"/>
      <c r="C60" s="12"/>
    </row>
    <row r="61" spans="1:17" s="9" customFormat="1" x14ac:dyDescent="0.25">
      <c r="A61" s="12"/>
      <c r="B61" s="12"/>
      <c r="C61" s="12"/>
    </row>
    <row r="62" spans="1:17" s="9" customFormat="1" x14ac:dyDescent="0.25">
      <c r="A62" s="12"/>
      <c r="B62" s="12"/>
      <c r="C62" s="12"/>
    </row>
    <row r="63" spans="1:17" s="9" customFormat="1" x14ac:dyDescent="0.25">
      <c r="A63" s="12"/>
      <c r="B63" s="12"/>
      <c r="C63" s="12"/>
    </row>
    <row r="64" spans="1:17" s="9" customFormat="1" x14ac:dyDescent="0.25">
      <c r="A64" s="12"/>
      <c r="B64" s="12"/>
      <c r="C64" s="12"/>
    </row>
    <row r="65" spans="1:3" s="9" customFormat="1" x14ac:dyDescent="0.25">
      <c r="A65" s="12"/>
      <c r="B65" s="12"/>
      <c r="C65" s="12"/>
    </row>
    <row r="66" spans="1:3" s="9" customFormat="1" x14ac:dyDescent="0.25">
      <c r="A66" s="12"/>
      <c r="B66" s="12"/>
      <c r="C66" s="12"/>
    </row>
    <row r="67" spans="1:3" s="9" customFormat="1" x14ac:dyDescent="0.25">
      <c r="A67" s="12"/>
      <c r="B67" s="12"/>
      <c r="C67" s="12"/>
    </row>
    <row r="68" spans="1:3" s="9" customFormat="1" x14ac:dyDescent="0.25">
      <c r="A68" s="12"/>
      <c r="B68" s="12"/>
      <c r="C68" s="12"/>
    </row>
    <row r="69" spans="1:3" s="9" customFormat="1" x14ac:dyDescent="0.25">
      <c r="A69" s="12"/>
      <c r="B69" s="12"/>
      <c r="C69" s="12"/>
    </row>
    <row r="70" spans="1:3" s="9" customFormat="1" x14ac:dyDescent="0.25">
      <c r="A70" s="12"/>
      <c r="B70" s="12"/>
      <c r="C70" s="12"/>
    </row>
    <row r="71" spans="1:3" s="9" customFormat="1" x14ac:dyDescent="0.25">
      <c r="A71" s="12"/>
      <c r="B71" s="12"/>
    </row>
    <row r="72" spans="1:3" s="9" customFormat="1" x14ac:dyDescent="0.25">
      <c r="A72" s="12"/>
      <c r="B72" s="12"/>
    </row>
    <row r="73" spans="1:3" s="9" customFormat="1" x14ac:dyDescent="0.25">
      <c r="A73" s="12"/>
      <c r="B73" s="12"/>
    </row>
    <row r="74" spans="1:3" s="9" customFormat="1" x14ac:dyDescent="0.25">
      <c r="A74" s="12"/>
      <c r="B74" s="12"/>
    </row>
    <row r="75" spans="1:3" s="9" customFormat="1" x14ac:dyDescent="0.25">
      <c r="A75" s="12"/>
      <c r="B75" s="12"/>
    </row>
    <row r="76" spans="1:3" s="9" customFormat="1" x14ac:dyDescent="0.25">
      <c r="A76" s="12"/>
      <c r="B76" s="12"/>
    </row>
    <row r="77" spans="1:3" s="9" customFormat="1" x14ac:dyDescent="0.25">
      <c r="A77" s="12"/>
      <c r="B77" s="12"/>
    </row>
    <row r="78" spans="1:3" s="9" customFormat="1" x14ac:dyDescent="0.25">
      <c r="A78" s="12"/>
      <c r="B78" s="12"/>
    </row>
    <row r="79" spans="1:3" s="9" customFormat="1" x14ac:dyDescent="0.25">
      <c r="A79" s="12"/>
      <c r="B79" s="12"/>
    </row>
    <row r="80" spans="1:3" s="9" customFormat="1" x14ac:dyDescent="0.25">
      <c r="A80" s="12"/>
      <c r="B80" s="12"/>
    </row>
    <row r="81" spans="1:2" s="9" customFormat="1" x14ac:dyDescent="0.25">
      <c r="A81" s="12"/>
      <c r="B81" s="12"/>
    </row>
    <row r="82" spans="1:2" s="9" customFormat="1" x14ac:dyDescent="0.25">
      <c r="A82" s="12"/>
      <c r="B82" s="12"/>
    </row>
    <row r="83" spans="1:2" s="9" customFormat="1" x14ac:dyDescent="0.25">
      <c r="A83" s="12"/>
      <c r="B83" s="12"/>
    </row>
    <row r="84" spans="1:2" s="9" customFormat="1" x14ac:dyDescent="0.25">
      <c r="A84" s="12"/>
      <c r="B84" s="12"/>
    </row>
    <row r="85" spans="1:2" s="9" customFormat="1" x14ac:dyDescent="0.25">
      <c r="A85" s="12"/>
      <c r="B85" s="12"/>
    </row>
    <row r="86" spans="1:2" s="9" customFormat="1" x14ac:dyDescent="0.25">
      <c r="A86" s="12"/>
      <c r="B86" s="12"/>
    </row>
    <row r="87" spans="1:2" s="9" customFormat="1" x14ac:dyDescent="0.25">
      <c r="A87" s="12"/>
      <c r="B87" s="12"/>
    </row>
    <row r="88" spans="1:2" s="9" customFormat="1" x14ac:dyDescent="0.25">
      <c r="A88" s="12"/>
      <c r="B88" s="12"/>
    </row>
    <row r="89" spans="1:2" s="9" customFormat="1" x14ac:dyDescent="0.25">
      <c r="A89" s="12"/>
      <c r="B89" s="12"/>
    </row>
    <row r="90" spans="1:2" s="9" customFormat="1" x14ac:dyDescent="0.25">
      <c r="A90" s="12"/>
      <c r="B90" s="12"/>
    </row>
    <row r="91" spans="1:2" s="9" customFormat="1" x14ac:dyDescent="0.25">
      <c r="A91" s="12"/>
      <c r="B91" s="12"/>
    </row>
    <row r="92" spans="1:2" s="9" customFormat="1" x14ac:dyDescent="0.25">
      <c r="A92" s="12"/>
      <c r="B92" s="12"/>
    </row>
    <row r="93" spans="1:2" s="9" customFormat="1" x14ac:dyDescent="0.25">
      <c r="A93" s="12"/>
      <c r="B93" s="12"/>
    </row>
    <row r="94" spans="1:2" s="9" customFormat="1" x14ac:dyDescent="0.25">
      <c r="A94" s="12"/>
      <c r="B94" s="12"/>
    </row>
    <row r="95" spans="1:2" s="9" customFormat="1" x14ac:dyDescent="0.25">
      <c r="A95" s="12"/>
      <c r="B95" s="12"/>
    </row>
    <row r="96" spans="1:2" s="9" customFormat="1" x14ac:dyDescent="0.25">
      <c r="A96" s="12"/>
      <c r="B96" s="12"/>
    </row>
    <row r="97" spans="1:10" s="9" customFormat="1" x14ac:dyDescent="0.25">
      <c r="A97" s="12"/>
      <c r="B97" s="12"/>
    </row>
    <row r="98" spans="1:10" s="9" customFormat="1" x14ac:dyDescent="0.25">
      <c r="A98" s="12"/>
      <c r="B98" s="12"/>
    </row>
    <row r="99" spans="1:10" s="9" customFormat="1" x14ac:dyDescent="0.25">
      <c r="A99" s="12"/>
      <c r="B99" s="12"/>
    </row>
    <row r="100" spans="1:10" s="9" customFormat="1" x14ac:dyDescent="0.25">
      <c r="A100" s="12"/>
      <c r="B100" s="12"/>
      <c r="C100" s="12"/>
      <c r="D100" s="12"/>
      <c r="E100" s="12"/>
      <c r="F100" s="12"/>
      <c r="G100" s="12"/>
      <c r="H100" s="12"/>
      <c r="I100" s="12"/>
      <c r="J100" s="12"/>
    </row>
    <row r="101" spans="1:10" s="9" customFormat="1" x14ac:dyDescent="0.25">
      <c r="A101" s="12"/>
      <c r="B101" s="12"/>
      <c r="C101" s="12"/>
      <c r="D101" s="12"/>
      <c r="E101" s="12"/>
      <c r="F101" s="12"/>
      <c r="G101" s="12"/>
      <c r="H101" s="12"/>
      <c r="I101" s="12"/>
      <c r="J101" s="12"/>
    </row>
    <row r="102" spans="1:10" s="9" customFormat="1" x14ac:dyDescent="0.25">
      <c r="A102" s="12"/>
      <c r="B102" s="12"/>
      <c r="C102" s="12"/>
      <c r="D102" s="12"/>
      <c r="E102" s="12"/>
      <c r="F102" s="12"/>
      <c r="G102" s="12"/>
      <c r="H102" s="12"/>
      <c r="I102" s="12"/>
      <c r="J102" s="12"/>
    </row>
    <row r="103" spans="1:10" s="9" customFormat="1" x14ac:dyDescent="0.25">
      <c r="A103" s="12"/>
      <c r="B103" s="12"/>
      <c r="C103" s="12"/>
      <c r="D103" s="12"/>
      <c r="E103" s="12"/>
      <c r="F103" s="12"/>
      <c r="G103" s="12"/>
      <c r="H103" s="12"/>
      <c r="I103" s="12"/>
      <c r="J103" s="12"/>
    </row>
    <row r="104" spans="1:10" s="9" customFormat="1" x14ac:dyDescent="0.25">
      <c r="A104" s="12"/>
      <c r="B104" s="12"/>
      <c r="C104" s="12"/>
      <c r="D104" s="12"/>
      <c r="E104" s="12"/>
      <c r="F104" s="12"/>
      <c r="G104" s="12"/>
      <c r="H104" s="12"/>
      <c r="I104" s="12"/>
      <c r="J104" s="12"/>
    </row>
    <row r="105" spans="1:10" s="9" customFormat="1" x14ac:dyDescent="0.25">
      <c r="A105" s="12"/>
      <c r="B105" s="12"/>
      <c r="C105" s="12"/>
      <c r="D105" s="12"/>
      <c r="E105" s="12"/>
      <c r="F105" s="12"/>
      <c r="G105" s="12"/>
      <c r="H105" s="12"/>
      <c r="I105" s="12"/>
      <c r="J105" s="12"/>
    </row>
    <row r="106" spans="1:10" s="9" customFormat="1" x14ac:dyDescent="0.25">
      <c r="A106" s="12"/>
      <c r="B106" s="12"/>
      <c r="C106" s="12"/>
      <c r="D106" s="12"/>
      <c r="E106" s="12"/>
      <c r="F106" s="12"/>
      <c r="G106" s="12"/>
      <c r="H106" s="12"/>
      <c r="I106" s="12"/>
      <c r="J106" s="12"/>
    </row>
    <row r="107" spans="1:10" s="9" customFormat="1" x14ac:dyDescent="0.25">
      <c r="A107" s="12"/>
      <c r="B107" s="12"/>
      <c r="C107" s="12"/>
      <c r="D107" s="12"/>
      <c r="E107" s="12"/>
      <c r="F107" s="12"/>
      <c r="G107" s="12"/>
      <c r="H107" s="12"/>
      <c r="I107" s="12"/>
      <c r="J107" s="12"/>
    </row>
    <row r="108" spans="1:10" s="9" customFormat="1" x14ac:dyDescent="0.25">
      <c r="A108" s="12"/>
      <c r="B108" s="12"/>
      <c r="C108" s="12"/>
      <c r="D108" s="12"/>
      <c r="E108" s="12"/>
      <c r="F108" s="12"/>
      <c r="G108" s="12"/>
      <c r="H108" s="12"/>
      <c r="I108" s="12"/>
      <c r="J108" s="12"/>
    </row>
    <row r="109" spans="1:10" s="9" customFormat="1" x14ac:dyDescent="0.25">
      <c r="A109" s="12"/>
      <c r="B109" s="12"/>
      <c r="C109" s="12"/>
      <c r="D109" s="12"/>
      <c r="E109" s="12"/>
      <c r="F109" s="12"/>
      <c r="G109" s="12"/>
      <c r="H109" s="12"/>
      <c r="I109" s="12"/>
      <c r="J109" s="12"/>
    </row>
    <row r="110" spans="1:10" s="9" customFormat="1" x14ac:dyDescent="0.25">
      <c r="A110" s="12"/>
      <c r="B110" s="12"/>
      <c r="C110" s="12"/>
      <c r="D110" s="12"/>
      <c r="E110" s="12"/>
      <c r="F110" s="12"/>
      <c r="G110" s="12"/>
      <c r="H110" s="12"/>
      <c r="I110" s="12"/>
      <c r="J110" s="12"/>
    </row>
    <row r="111" spans="1:10" s="9" customFormat="1" x14ac:dyDescent="0.25">
      <c r="A111" s="12"/>
      <c r="B111" s="12"/>
      <c r="C111" s="12"/>
      <c r="D111" s="12"/>
      <c r="E111" s="12"/>
      <c r="F111" s="12"/>
      <c r="G111" s="12"/>
      <c r="H111" s="12"/>
      <c r="I111" s="12"/>
      <c r="J111" s="12"/>
    </row>
    <row r="112" spans="1:10" s="9" customFormat="1" x14ac:dyDescent="0.25">
      <c r="A112" s="12"/>
      <c r="B112" s="12"/>
      <c r="C112" s="12"/>
      <c r="D112" s="12"/>
      <c r="E112" s="12"/>
      <c r="F112" s="12"/>
      <c r="G112" s="12"/>
      <c r="H112" s="12"/>
      <c r="I112" s="12"/>
      <c r="J112" s="12"/>
    </row>
    <row r="113" spans="1:10" s="9" customFormat="1" x14ac:dyDescent="0.25">
      <c r="A113" s="12"/>
      <c r="B113" s="12"/>
      <c r="C113" s="12"/>
      <c r="D113" s="12"/>
      <c r="E113" s="12"/>
      <c r="F113" s="12"/>
      <c r="G113" s="12"/>
      <c r="H113" s="12"/>
      <c r="I113" s="12"/>
      <c r="J113" s="12"/>
    </row>
    <row r="114" spans="1:10" s="9" customFormat="1" x14ac:dyDescent="0.25">
      <c r="A114" s="12"/>
      <c r="B114" s="12"/>
      <c r="C114" s="12"/>
      <c r="D114" s="12"/>
      <c r="E114" s="12"/>
      <c r="F114" s="12"/>
      <c r="G114" s="12"/>
      <c r="H114" s="12"/>
      <c r="I114" s="12"/>
      <c r="J114" s="12"/>
    </row>
    <row r="115" spans="1:10" s="9" customFormat="1" x14ac:dyDescent="0.25">
      <c r="A115" s="12"/>
      <c r="B115" s="12"/>
      <c r="C115" s="12"/>
      <c r="D115" s="12"/>
      <c r="E115" s="12"/>
      <c r="F115" s="12"/>
      <c r="G115" s="12"/>
      <c r="H115" s="12"/>
      <c r="I115" s="12"/>
      <c r="J115" s="12"/>
    </row>
    <row r="116" spans="1:10" s="9" customFormat="1" x14ac:dyDescent="0.25">
      <c r="A116" s="12"/>
      <c r="B116" s="12"/>
      <c r="C116" s="12"/>
      <c r="D116" s="12"/>
      <c r="E116" s="12"/>
      <c r="F116" s="12"/>
      <c r="G116" s="12"/>
      <c r="H116" s="12"/>
      <c r="I116" s="12"/>
      <c r="J116" s="12"/>
    </row>
    <row r="117" spans="1:10" s="9" customFormat="1" x14ac:dyDescent="0.25">
      <c r="A117" s="12"/>
      <c r="B117" s="12"/>
      <c r="C117" s="12"/>
      <c r="D117" s="12"/>
      <c r="E117" s="12"/>
      <c r="F117" s="12"/>
      <c r="G117" s="12"/>
      <c r="H117" s="12"/>
      <c r="I117" s="12"/>
      <c r="J117" s="12"/>
    </row>
    <row r="118" spans="1:10" s="9" customFormat="1" x14ac:dyDescent="0.25">
      <c r="A118" s="12"/>
      <c r="B118" s="12"/>
      <c r="C118" s="12"/>
      <c r="D118" s="12"/>
      <c r="E118" s="12"/>
      <c r="F118" s="12"/>
      <c r="G118" s="12"/>
      <c r="H118" s="12"/>
      <c r="I118" s="12"/>
      <c r="J118" s="12"/>
    </row>
    <row r="119" spans="1:10" s="9" customFormat="1" x14ac:dyDescent="0.25">
      <c r="A119" s="12"/>
      <c r="B119" s="12"/>
      <c r="C119" s="12"/>
      <c r="D119" s="12"/>
      <c r="E119" s="12"/>
      <c r="F119" s="12"/>
      <c r="G119" s="12"/>
      <c r="H119" s="12"/>
      <c r="I119" s="12"/>
      <c r="J119" s="12"/>
    </row>
    <row r="120" spans="1:10" s="9" customFormat="1" x14ac:dyDescent="0.25">
      <c r="A120" s="12"/>
      <c r="B120" s="12"/>
      <c r="C120" s="12"/>
      <c r="D120" s="12"/>
      <c r="E120" s="12"/>
      <c r="F120" s="12"/>
      <c r="G120" s="12"/>
      <c r="H120" s="12"/>
      <c r="I120" s="12"/>
      <c r="J120" s="12"/>
    </row>
    <row r="121" spans="1:10" s="9" customFormat="1" x14ac:dyDescent="0.25">
      <c r="A121" s="12"/>
      <c r="B121" s="12"/>
      <c r="C121" s="12"/>
      <c r="D121" s="12"/>
      <c r="E121" s="12"/>
      <c r="F121" s="12"/>
      <c r="G121" s="12"/>
      <c r="H121" s="12"/>
      <c r="I121" s="12"/>
      <c r="J121" s="12"/>
    </row>
    <row r="122" spans="1:10" s="9" customFormat="1" x14ac:dyDescent="0.25">
      <c r="A122" s="12"/>
      <c r="B122" s="12"/>
      <c r="C122" s="12"/>
      <c r="D122" s="12"/>
      <c r="E122" s="12"/>
      <c r="F122" s="12"/>
      <c r="G122" s="12"/>
      <c r="H122" s="12"/>
      <c r="I122" s="12"/>
      <c r="J122" s="12"/>
    </row>
    <row r="123" spans="1:10" s="9" customFormat="1" x14ac:dyDescent="0.25">
      <c r="A123" s="12"/>
      <c r="B123" s="12"/>
      <c r="C123" s="12"/>
      <c r="D123" s="12"/>
      <c r="E123" s="12"/>
      <c r="F123" s="12"/>
      <c r="G123" s="12"/>
      <c r="H123" s="12"/>
      <c r="I123" s="12"/>
      <c r="J123" s="12"/>
    </row>
    <row r="124" spans="1:10" s="9" customFormat="1" x14ac:dyDescent="0.25">
      <c r="A124" s="12"/>
      <c r="B124" s="12"/>
      <c r="C124" s="12"/>
      <c r="D124" s="12"/>
      <c r="E124" s="12"/>
      <c r="F124" s="12"/>
      <c r="G124" s="12"/>
      <c r="H124" s="12"/>
      <c r="I124" s="12"/>
      <c r="J124" s="12"/>
    </row>
    <row r="125" spans="1:10" s="9" customFormat="1" x14ac:dyDescent="0.25">
      <c r="A125" s="12"/>
      <c r="B125" s="12"/>
      <c r="C125" s="12"/>
      <c r="D125" s="12"/>
      <c r="E125" s="12"/>
      <c r="F125" s="12"/>
      <c r="G125" s="12"/>
      <c r="H125" s="12"/>
      <c r="I125" s="12"/>
      <c r="J125" s="12"/>
    </row>
    <row r="126" spans="1:10" s="9" customFormat="1" x14ac:dyDescent="0.25">
      <c r="A126" s="12"/>
      <c r="B126" s="12"/>
      <c r="C126" s="12"/>
      <c r="D126" s="12"/>
      <c r="E126" s="12"/>
      <c r="F126" s="12"/>
      <c r="G126" s="12"/>
      <c r="H126" s="12"/>
      <c r="I126" s="12"/>
      <c r="J126" s="12"/>
    </row>
    <row r="127" spans="1:10" s="9" customFormat="1" x14ac:dyDescent="0.25">
      <c r="A127" s="12"/>
      <c r="B127" s="12"/>
      <c r="C127" s="12"/>
      <c r="D127" s="12"/>
      <c r="E127" s="12"/>
      <c r="F127" s="12"/>
      <c r="G127" s="12"/>
      <c r="H127" s="12"/>
      <c r="I127" s="12"/>
      <c r="J127" s="12"/>
    </row>
    <row r="128" spans="1:10" s="9" customFormat="1" x14ac:dyDescent="0.25">
      <c r="A128" s="12"/>
      <c r="B128" s="12"/>
      <c r="C128" s="12"/>
      <c r="D128" s="12"/>
      <c r="E128" s="12"/>
      <c r="F128" s="12"/>
      <c r="G128" s="12"/>
      <c r="H128" s="12"/>
      <c r="I128" s="12"/>
      <c r="J128" s="12"/>
    </row>
    <row r="129" spans="1:10" s="9" customFormat="1" x14ac:dyDescent="0.25">
      <c r="A129" s="12"/>
      <c r="B129" s="12"/>
      <c r="C129" s="12"/>
      <c r="D129" s="12"/>
      <c r="E129" s="12"/>
      <c r="F129" s="12"/>
      <c r="G129" s="12"/>
      <c r="H129" s="12"/>
      <c r="I129" s="12"/>
      <c r="J129" s="12"/>
    </row>
    <row r="130" spans="1:10" s="9" customFormat="1" x14ac:dyDescent="0.25">
      <c r="A130" s="12"/>
      <c r="B130" s="12"/>
      <c r="C130" s="12"/>
      <c r="D130" s="12"/>
      <c r="E130" s="12"/>
      <c r="F130" s="12"/>
      <c r="G130" s="12"/>
      <c r="H130" s="12"/>
      <c r="I130" s="12"/>
      <c r="J130" s="12"/>
    </row>
    <row r="131" spans="1:10" s="9" customFormat="1" x14ac:dyDescent="0.25">
      <c r="A131" s="12"/>
      <c r="B131" s="12"/>
      <c r="C131" s="12"/>
      <c r="D131" s="12"/>
      <c r="E131" s="12"/>
      <c r="F131" s="12"/>
      <c r="G131" s="12"/>
      <c r="H131" s="12"/>
      <c r="I131" s="12"/>
      <c r="J131" s="12"/>
    </row>
    <row r="132" spans="1:10" s="9" customFormat="1" x14ac:dyDescent="0.25">
      <c r="A132" s="12"/>
      <c r="B132" s="12"/>
      <c r="C132" s="12"/>
      <c r="D132" s="12"/>
      <c r="E132" s="12"/>
      <c r="F132" s="12"/>
      <c r="G132" s="12"/>
      <c r="H132" s="12"/>
      <c r="I132" s="12"/>
      <c r="J132" s="12"/>
    </row>
    <row r="133" spans="1:10" s="9" customFormat="1" x14ac:dyDescent="0.25">
      <c r="A133" s="12"/>
      <c r="B133" s="12"/>
      <c r="C133" s="12"/>
      <c r="D133" s="12"/>
      <c r="E133" s="12"/>
      <c r="F133" s="12"/>
      <c r="G133" s="12"/>
      <c r="H133" s="12"/>
      <c r="I133" s="12"/>
      <c r="J133" s="12"/>
    </row>
    <row r="134" spans="1:10" s="9" customFormat="1" x14ac:dyDescent="0.25">
      <c r="A134" s="12"/>
      <c r="B134" s="12"/>
      <c r="C134" s="12"/>
      <c r="D134" s="12"/>
      <c r="E134" s="12"/>
      <c r="F134" s="12"/>
      <c r="G134" s="12"/>
      <c r="H134" s="12"/>
      <c r="I134" s="12"/>
      <c r="J134" s="12"/>
    </row>
    <row r="135" spans="1:10" s="9" customFormat="1" x14ac:dyDescent="0.25">
      <c r="A135" s="12"/>
      <c r="B135" s="12"/>
      <c r="C135" s="12"/>
      <c r="D135" s="12"/>
      <c r="E135" s="12"/>
      <c r="F135" s="12"/>
      <c r="G135" s="12"/>
      <c r="H135" s="12"/>
      <c r="I135" s="12"/>
      <c r="J135" s="12"/>
    </row>
    <row r="136" spans="1:10" s="9" customFormat="1" x14ac:dyDescent="0.25">
      <c r="A136" s="12"/>
      <c r="B136" s="12"/>
      <c r="C136" s="12"/>
      <c r="D136" s="12"/>
      <c r="E136" s="12"/>
      <c r="F136" s="12"/>
      <c r="G136" s="12"/>
      <c r="H136" s="12"/>
      <c r="I136" s="12"/>
      <c r="J136" s="12"/>
    </row>
    <row r="137" spans="1:10" s="9" customFormat="1" x14ac:dyDescent="0.25">
      <c r="A137" s="12"/>
      <c r="B137" s="12"/>
      <c r="C137" s="12"/>
      <c r="D137" s="12"/>
      <c r="E137" s="12"/>
      <c r="F137" s="12"/>
      <c r="G137" s="12"/>
      <c r="H137" s="12"/>
      <c r="I137" s="12"/>
      <c r="J137" s="12"/>
    </row>
    <row r="138" spans="1:10" s="9" customFormat="1" x14ac:dyDescent="0.25">
      <c r="A138" s="12"/>
      <c r="B138" s="12"/>
      <c r="C138" s="12"/>
      <c r="D138" s="12"/>
      <c r="E138" s="12"/>
      <c r="F138" s="12"/>
      <c r="G138" s="12"/>
      <c r="H138" s="12"/>
      <c r="I138" s="12"/>
      <c r="J138" s="12"/>
    </row>
    <row r="139" spans="1:10" s="9" customFormat="1" x14ac:dyDescent="0.25">
      <c r="A139" s="12"/>
      <c r="B139" s="12"/>
      <c r="C139" s="12"/>
      <c r="D139" s="12"/>
      <c r="E139" s="12"/>
      <c r="F139" s="12"/>
      <c r="G139" s="12"/>
      <c r="H139" s="12"/>
      <c r="I139" s="12"/>
      <c r="J139" s="12"/>
    </row>
    <row r="140" spans="1:10" s="9" customFormat="1" x14ac:dyDescent="0.25">
      <c r="A140" s="12"/>
      <c r="B140" s="12"/>
      <c r="C140" s="12"/>
      <c r="D140" s="12"/>
      <c r="E140" s="12"/>
      <c r="F140" s="12"/>
      <c r="G140" s="12"/>
      <c r="H140" s="12"/>
      <c r="I140" s="12"/>
      <c r="J140" s="12"/>
    </row>
    <row r="141" spans="1:10" s="9" customFormat="1" x14ac:dyDescent="0.25">
      <c r="A141" s="12"/>
      <c r="B141" s="12"/>
      <c r="C141" s="12"/>
      <c r="D141" s="12"/>
      <c r="E141" s="12"/>
      <c r="F141" s="12"/>
      <c r="G141" s="12"/>
      <c r="H141" s="12"/>
      <c r="I141" s="12"/>
      <c r="J141" s="12"/>
    </row>
    <row r="142" spans="1:10" s="9" customFormat="1" x14ac:dyDescent="0.25">
      <c r="A142" s="12"/>
      <c r="B142" s="12"/>
      <c r="C142" s="12"/>
      <c r="D142" s="12"/>
      <c r="E142" s="12"/>
      <c r="F142" s="12"/>
      <c r="G142" s="12"/>
      <c r="H142" s="12"/>
      <c r="I142" s="12"/>
      <c r="J142" s="12"/>
    </row>
    <row r="143" spans="1:10" s="9" customFormat="1" x14ac:dyDescent="0.25">
      <c r="A143" s="12"/>
      <c r="B143" s="12"/>
      <c r="C143" s="12"/>
      <c r="D143" s="12"/>
      <c r="E143" s="12"/>
      <c r="F143" s="12"/>
      <c r="G143" s="12"/>
      <c r="H143" s="12"/>
      <c r="I143" s="12"/>
      <c r="J143" s="12"/>
    </row>
    <row r="144" spans="1:10" s="9" customFormat="1" x14ac:dyDescent="0.25">
      <c r="A144" s="12"/>
      <c r="B144" s="12"/>
      <c r="C144" s="12"/>
      <c r="D144" s="12"/>
      <c r="E144" s="12"/>
      <c r="F144" s="12"/>
      <c r="G144" s="12"/>
      <c r="H144" s="12"/>
      <c r="I144" s="12"/>
      <c r="J144" s="12"/>
    </row>
    <row r="145" spans="1:10" s="9" customFormat="1" x14ac:dyDescent="0.25">
      <c r="A145" s="12"/>
      <c r="B145" s="12"/>
      <c r="C145" s="12"/>
      <c r="D145" s="12"/>
      <c r="E145" s="12"/>
      <c r="F145" s="12"/>
      <c r="G145" s="12"/>
      <c r="H145" s="12"/>
      <c r="I145" s="12"/>
      <c r="J145" s="12"/>
    </row>
    <row r="146" spans="1:10" s="9" customFormat="1" x14ac:dyDescent="0.25">
      <c r="A146" s="12"/>
      <c r="B146" s="12"/>
      <c r="C146" s="12"/>
      <c r="D146" s="12"/>
      <c r="E146" s="12"/>
      <c r="F146" s="12"/>
      <c r="G146" s="12"/>
      <c r="H146" s="12"/>
      <c r="I146" s="12"/>
      <c r="J146" s="12"/>
    </row>
    <row r="147" spans="1:10" s="9" customFormat="1" x14ac:dyDescent="0.25">
      <c r="A147" s="12"/>
      <c r="B147" s="12"/>
      <c r="C147" s="12"/>
      <c r="D147" s="12"/>
      <c r="E147" s="12"/>
      <c r="F147" s="12"/>
      <c r="G147" s="12"/>
      <c r="H147" s="12"/>
      <c r="I147" s="12"/>
      <c r="J147" s="12"/>
    </row>
    <row r="148" spans="1:10" s="9" customFormat="1" x14ac:dyDescent="0.25">
      <c r="A148" s="12"/>
      <c r="B148" s="12"/>
      <c r="C148" s="12"/>
      <c r="D148" s="12"/>
      <c r="E148" s="12"/>
      <c r="F148" s="12"/>
      <c r="G148" s="12"/>
      <c r="H148" s="12"/>
      <c r="I148" s="12"/>
      <c r="J148" s="12"/>
    </row>
    <row r="149" spans="1:10" s="9" customFormat="1" x14ac:dyDescent="0.25">
      <c r="A149" s="12"/>
      <c r="B149" s="12"/>
      <c r="C149" s="12"/>
      <c r="D149" s="12"/>
      <c r="E149" s="12"/>
      <c r="F149" s="12"/>
      <c r="G149" s="12"/>
      <c r="H149" s="12"/>
      <c r="I149" s="12"/>
      <c r="J149" s="12"/>
    </row>
    <row r="150" spans="1:10" s="9" customFormat="1" x14ac:dyDescent="0.25">
      <c r="A150" s="12"/>
      <c r="B150" s="12"/>
      <c r="C150" s="12"/>
      <c r="D150" s="12"/>
      <c r="E150" s="12"/>
      <c r="F150" s="12"/>
      <c r="G150" s="12"/>
      <c r="H150" s="12"/>
      <c r="I150" s="12"/>
      <c r="J150" s="12"/>
    </row>
    <row r="151" spans="1:10" s="9" customFormat="1" x14ac:dyDescent="0.25">
      <c r="A151" s="12"/>
      <c r="B151" s="12"/>
      <c r="C151" s="12"/>
      <c r="D151" s="12"/>
      <c r="E151" s="12"/>
      <c r="F151" s="12"/>
      <c r="G151" s="12"/>
      <c r="H151" s="12"/>
      <c r="I151" s="12"/>
      <c r="J151" s="12"/>
    </row>
    <row r="152" spans="1:10" s="9" customFormat="1" x14ac:dyDescent="0.25">
      <c r="A152" s="12"/>
      <c r="B152" s="12"/>
      <c r="C152" s="12"/>
      <c r="D152" s="12"/>
      <c r="E152" s="12"/>
      <c r="F152" s="12"/>
      <c r="G152" s="12"/>
      <c r="H152" s="12"/>
      <c r="I152" s="12"/>
      <c r="J152" s="12"/>
    </row>
    <row r="153" spans="1:10" s="9" customFormat="1" x14ac:dyDescent="0.25">
      <c r="A153" s="12"/>
      <c r="B153" s="12"/>
      <c r="C153" s="12"/>
      <c r="D153" s="12"/>
      <c r="E153" s="12"/>
      <c r="F153" s="12"/>
      <c r="G153" s="12"/>
      <c r="H153" s="12"/>
      <c r="I153" s="12"/>
      <c r="J153" s="12"/>
    </row>
    <row r="154" spans="1:10" s="9" customFormat="1" x14ac:dyDescent="0.25">
      <c r="A154" s="12"/>
      <c r="B154" s="12"/>
      <c r="C154" s="12"/>
      <c r="D154" s="12"/>
      <c r="E154" s="12"/>
      <c r="F154" s="12"/>
      <c r="G154" s="12"/>
      <c r="H154" s="12"/>
      <c r="I154" s="12"/>
      <c r="J154" s="12"/>
    </row>
    <row r="155" spans="1:10" s="9" customFormat="1" x14ac:dyDescent="0.25">
      <c r="A155" s="12"/>
      <c r="B155" s="12"/>
      <c r="C155" s="12"/>
      <c r="D155" s="12"/>
      <c r="E155" s="12"/>
      <c r="F155" s="12"/>
      <c r="G155" s="12"/>
      <c r="H155" s="12"/>
      <c r="I155" s="12"/>
      <c r="J155" s="12"/>
    </row>
    <row r="156" spans="1:10" s="9" customFormat="1" x14ac:dyDescent="0.25">
      <c r="A156" s="12"/>
      <c r="B156" s="12"/>
      <c r="C156" s="12"/>
      <c r="D156" s="12"/>
      <c r="E156" s="12"/>
      <c r="F156" s="12"/>
      <c r="G156" s="12"/>
      <c r="H156" s="12"/>
      <c r="I156" s="12"/>
      <c r="J156" s="12"/>
    </row>
    <row r="157" spans="1:10" s="9" customFormat="1" x14ac:dyDescent="0.25">
      <c r="A157" s="12"/>
      <c r="B157" s="12"/>
      <c r="C157" s="12"/>
      <c r="D157" s="12"/>
      <c r="E157" s="12"/>
      <c r="F157" s="12"/>
      <c r="G157" s="12"/>
      <c r="H157" s="12"/>
      <c r="I157" s="12"/>
      <c r="J157" s="12"/>
    </row>
    <row r="158" spans="1:10" s="9" customFormat="1" x14ac:dyDescent="0.25">
      <c r="A158" s="12"/>
      <c r="B158" s="12"/>
      <c r="C158" s="12"/>
      <c r="D158" s="12"/>
      <c r="E158" s="12"/>
      <c r="F158" s="12"/>
      <c r="G158" s="12"/>
      <c r="H158" s="12"/>
      <c r="I158" s="12"/>
      <c r="J158" s="12"/>
    </row>
    <row r="159" spans="1:10" s="9" customFormat="1" x14ac:dyDescent="0.25">
      <c r="A159" s="12"/>
      <c r="B159" s="12"/>
      <c r="C159" s="12"/>
      <c r="D159" s="12"/>
      <c r="E159" s="12"/>
      <c r="F159" s="12"/>
      <c r="G159" s="12"/>
      <c r="H159" s="12"/>
      <c r="I159" s="12"/>
      <c r="J159" s="12"/>
    </row>
    <row r="160" spans="1:10" s="9" customFormat="1" x14ac:dyDescent="0.25">
      <c r="A160" s="12"/>
      <c r="B160" s="12"/>
      <c r="C160" s="12"/>
      <c r="D160" s="12"/>
      <c r="E160" s="12"/>
      <c r="F160" s="12"/>
      <c r="G160" s="12"/>
      <c r="H160" s="12"/>
      <c r="I160" s="12"/>
      <c r="J160" s="12"/>
    </row>
    <row r="161" spans="1:10" s="9" customFormat="1" x14ac:dyDescent="0.25">
      <c r="A161" s="12"/>
      <c r="B161" s="12"/>
      <c r="C161" s="12"/>
      <c r="D161" s="12"/>
      <c r="E161" s="12"/>
      <c r="F161" s="12"/>
      <c r="G161" s="12"/>
      <c r="H161" s="12"/>
      <c r="I161" s="12"/>
      <c r="J161" s="12"/>
    </row>
    <row r="162" spans="1:10" s="9" customFormat="1" x14ac:dyDescent="0.25">
      <c r="A162" s="12"/>
      <c r="B162" s="12"/>
      <c r="C162" s="12"/>
      <c r="D162" s="12"/>
      <c r="E162" s="12"/>
      <c r="F162" s="12"/>
      <c r="G162" s="12"/>
      <c r="H162" s="12"/>
      <c r="I162" s="12"/>
      <c r="J162" s="12"/>
    </row>
    <row r="163" spans="1:10" s="9" customFormat="1" x14ac:dyDescent="0.25">
      <c r="A163" s="12"/>
      <c r="B163" s="12"/>
      <c r="C163" s="12"/>
      <c r="D163" s="12"/>
      <c r="E163" s="12"/>
      <c r="F163" s="12"/>
      <c r="G163" s="12"/>
      <c r="H163" s="12"/>
      <c r="I163" s="12"/>
      <c r="J163" s="12"/>
    </row>
    <row r="164" spans="1:10" s="9" customFormat="1" x14ac:dyDescent="0.25">
      <c r="A164" s="12"/>
      <c r="B164" s="12"/>
      <c r="C164" s="12"/>
      <c r="D164" s="12"/>
      <c r="E164" s="12"/>
      <c r="F164" s="12"/>
      <c r="G164" s="12"/>
      <c r="H164" s="12"/>
      <c r="I164" s="12"/>
      <c r="J164" s="12"/>
    </row>
    <row r="165" spans="1:10" s="9" customFormat="1" x14ac:dyDescent="0.25">
      <c r="A165" s="12"/>
      <c r="B165" s="12"/>
      <c r="C165" s="12"/>
      <c r="D165" s="12"/>
      <c r="E165" s="12"/>
      <c r="F165" s="12"/>
      <c r="G165" s="12"/>
      <c r="H165" s="12"/>
      <c r="I165" s="12"/>
      <c r="J165" s="12"/>
    </row>
    <row r="166" spans="1:10" s="9" customFormat="1" x14ac:dyDescent="0.25">
      <c r="A166" s="12"/>
      <c r="B166" s="12"/>
      <c r="C166" s="12"/>
      <c r="D166" s="12"/>
      <c r="E166" s="12"/>
      <c r="F166" s="12"/>
      <c r="G166" s="12"/>
      <c r="H166" s="12"/>
      <c r="I166" s="12"/>
      <c r="J166" s="12"/>
    </row>
    <row r="167" spans="1:10" s="9" customFormat="1" x14ac:dyDescent="0.25">
      <c r="A167" s="12"/>
      <c r="B167" s="12"/>
      <c r="C167" s="12"/>
      <c r="D167" s="12"/>
      <c r="E167" s="12"/>
      <c r="F167" s="12"/>
      <c r="G167" s="12"/>
      <c r="H167" s="12"/>
      <c r="I167" s="12"/>
      <c r="J167" s="12"/>
    </row>
    <row r="168" spans="1:10" s="9" customFormat="1" x14ac:dyDescent="0.25">
      <c r="A168" s="12"/>
      <c r="B168" s="12"/>
      <c r="C168" s="12"/>
      <c r="D168" s="12"/>
      <c r="E168" s="12"/>
      <c r="F168" s="12"/>
      <c r="G168" s="12"/>
      <c r="H168" s="12"/>
      <c r="I168" s="12"/>
      <c r="J168" s="12"/>
    </row>
    <row r="169" spans="1:10" s="9" customFormat="1" x14ac:dyDescent="0.25">
      <c r="A169" s="12"/>
      <c r="B169" s="12"/>
      <c r="C169" s="12"/>
      <c r="D169" s="12"/>
      <c r="E169" s="12"/>
      <c r="F169" s="12"/>
      <c r="G169" s="12"/>
      <c r="H169" s="12"/>
      <c r="I169" s="12"/>
      <c r="J169" s="12"/>
    </row>
    <row r="170" spans="1:10" s="9" customFormat="1" x14ac:dyDescent="0.25">
      <c r="A170" s="12"/>
      <c r="B170" s="12"/>
      <c r="C170" s="12"/>
      <c r="D170" s="12"/>
      <c r="E170" s="12"/>
      <c r="F170" s="12"/>
      <c r="G170" s="12"/>
      <c r="H170" s="12"/>
      <c r="I170" s="12"/>
      <c r="J170" s="12"/>
    </row>
    <row r="171" spans="1:10" s="9" customFormat="1" x14ac:dyDescent="0.25">
      <c r="A171" s="12"/>
      <c r="B171" s="12"/>
      <c r="C171" s="12"/>
      <c r="D171" s="12"/>
      <c r="E171" s="12"/>
      <c r="F171" s="12"/>
      <c r="G171" s="12"/>
      <c r="H171" s="12"/>
      <c r="I171" s="12"/>
      <c r="J171" s="12"/>
    </row>
    <row r="172" spans="1:10" s="9" customFormat="1" x14ac:dyDescent="0.25">
      <c r="A172" s="12"/>
      <c r="B172" s="12"/>
      <c r="C172" s="12"/>
      <c r="D172" s="12"/>
      <c r="E172" s="12"/>
      <c r="F172" s="12"/>
      <c r="G172" s="12"/>
      <c r="H172" s="12"/>
      <c r="I172" s="12"/>
      <c r="J172" s="12"/>
    </row>
    <row r="173" spans="1:10" s="9" customFormat="1" x14ac:dyDescent="0.25">
      <c r="A173" s="12"/>
      <c r="B173" s="12"/>
      <c r="C173" s="12"/>
      <c r="D173" s="12"/>
      <c r="E173" s="12"/>
      <c r="F173" s="12"/>
      <c r="G173" s="12"/>
      <c r="H173" s="12"/>
      <c r="I173" s="12"/>
      <c r="J173" s="12"/>
    </row>
    <row r="174" spans="1:10" s="9" customFormat="1" x14ac:dyDescent="0.25">
      <c r="A174" s="12"/>
      <c r="B174" s="12"/>
      <c r="C174" s="12"/>
      <c r="D174" s="12"/>
      <c r="E174" s="12"/>
      <c r="F174" s="12"/>
      <c r="G174" s="12"/>
      <c r="H174" s="12"/>
      <c r="I174" s="12"/>
      <c r="J174" s="12"/>
    </row>
    <row r="175" spans="1:10" s="9" customFormat="1" x14ac:dyDescent="0.25">
      <c r="A175" s="12"/>
      <c r="B175" s="12"/>
      <c r="C175" s="12"/>
      <c r="D175" s="12"/>
      <c r="E175" s="12"/>
      <c r="F175" s="12"/>
      <c r="G175" s="12"/>
      <c r="H175" s="12"/>
      <c r="I175" s="12"/>
      <c r="J175" s="12"/>
    </row>
    <row r="176" spans="1:10" s="9" customFormat="1" x14ac:dyDescent="0.25">
      <c r="A176" s="12"/>
      <c r="B176" s="12"/>
      <c r="C176" s="12"/>
      <c r="D176" s="12"/>
      <c r="E176" s="12"/>
      <c r="F176" s="12"/>
      <c r="G176" s="12"/>
      <c r="H176" s="12"/>
      <c r="I176" s="12"/>
      <c r="J176" s="12"/>
    </row>
    <row r="177" spans="1:10" s="9" customFormat="1" x14ac:dyDescent="0.25">
      <c r="A177" s="12"/>
      <c r="B177" s="12"/>
      <c r="C177" s="12"/>
      <c r="D177" s="12"/>
      <c r="E177" s="12"/>
      <c r="F177" s="12"/>
      <c r="G177" s="12"/>
      <c r="H177" s="12"/>
      <c r="I177" s="12"/>
      <c r="J177" s="12"/>
    </row>
    <row r="178" spans="1:10" s="9" customFormat="1" x14ac:dyDescent="0.25">
      <c r="A178" s="12"/>
      <c r="B178" s="12"/>
      <c r="C178" s="12"/>
      <c r="D178" s="12"/>
      <c r="E178" s="12"/>
      <c r="F178" s="12"/>
      <c r="G178" s="12"/>
      <c r="H178" s="12"/>
      <c r="I178" s="12"/>
      <c r="J178" s="12"/>
    </row>
    <row r="179" spans="1:10" s="9" customFormat="1" x14ac:dyDescent="0.25">
      <c r="A179" s="12"/>
      <c r="B179" s="12"/>
      <c r="C179" s="12"/>
      <c r="D179" s="12"/>
      <c r="E179" s="12"/>
      <c r="F179" s="12"/>
      <c r="G179" s="12"/>
      <c r="H179" s="12"/>
      <c r="I179" s="12"/>
      <c r="J179" s="12"/>
    </row>
    <row r="180" spans="1:10" s="9" customFormat="1" x14ac:dyDescent="0.25">
      <c r="A180" s="12"/>
      <c r="B180" s="12"/>
      <c r="C180" s="12"/>
      <c r="D180" s="12"/>
      <c r="E180" s="12"/>
      <c r="F180" s="12"/>
      <c r="G180" s="12"/>
      <c r="H180" s="12"/>
      <c r="I180" s="12"/>
      <c r="J180" s="12"/>
    </row>
    <row r="181" spans="1:10" s="9" customFormat="1" x14ac:dyDescent="0.25">
      <c r="A181" s="12"/>
      <c r="B181" s="12"/>
      <c r="C181" s="12"/>
      <c r="D181" s="12"/>
      <c r="E181" s="12"/>
      <c r="F181" s="12"/>
      <c r="G181" s="12"/>
      <c r="H181" s="12"/>
      <c r="I181" s="12"/>
      <c r="J181" s="12"/>
    </row>
    <row r="182" spans="1:10" s="9" customFormat="1" x14ac:dyDescent="0.25">
      <c r="A182" s="12"/>
      <c r="B182" s="12"/>
      <c r="C182" s="12"/>
      <c r="D182" s="12"/>
      <c r="E182" s="12"/>
      <c r="F182" s="12"/>
      <c r="G182" s="12"/>
      <c r="H182" s="12"/>
      <c r="I182" s="12"/>
      <c r="J182" s="12"/>
    </row>
    <row r="183" spans="1:10" s="9" customFormat="1" x14ac:dyDescent="0.25">
      <c r="A183" s="12"/>
      <c r="B183" s="12"/>
      <c r="C183" s="12"/>
      <c r="D183" s="12"/>
      <c r="E183" s="12"/>
      <c r="F183" s="12"/>
      <c r="G183" s="12"/>
      <c r="H183" s="12"/>
      <c r="I183" s="12"/>
      <c r="J183" s="12"/>
    </row>
    <row r="184" spans="1:10" s="9" customFormat="1" x14ac:dyDescent="0.25">
      <c r="A184" s="12"/>
      <c r="B184" s="12"/>
      <c r="C184" s="12"/>
      <c r="D184" s="12"/>
      <c r="E184" s="12"/>
      <c r="F184" s="12"/>
      <c r="G184" s="12"/>
      <c r="H184" s="12"/>
      <c r="I184" s="12"/>
      <c r="J184" s="12"/>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row r="203" spans="1:10" x14ac:dyDescent="0.25">
      <c r="A203" s="1"/>
      <c r="B203" s="1"/>
      <c r="C203" s="1"/>
      <c r="D203" s="1"/>
      <c r="E203" s="1"/>
      <c r="F203" s="1"/>
      <c r="G203" s="1"/>
      <c r="H203" s="1"/>
      <c r="I203" s="1"/>
      <c r="J203" s="1"/>
    </row>
    <row r="204" spans="1:10" x14ac:dyDescent="0.25">
      <c r="A204" s="1"/>
      <c r="B204" s="1"/>
      <c r="C204" s="1"/>
      <c r="D204" s="1"/>
      <c r="E204" s="1"/>
      <c r="F204" s="1"/>
      <c r="G204" s="1"/>
      <c r="H204" s="1"/>
      <c r="I204" s="1"/>
      <c r="J204" s="1"/>
    </row>
    <row r="205" spans="1:10" x14ac:dyDescent="0.25">
      <c r="A205" s="1"/>
      <c r="B205" s="1"/>
      <c r="C205" s="1"/>
      <c r="D205" s="1"/>
      <c r="E205" s="1"/>
      <c r="F205" s="1"/>
      <c r="G205" s="1"/>
      <c r="H205" s="1"/>
      <c r="I205" s="1"/>
      <c r="J205" s="1"/>
    </row>
    <row r="206" spans="1:10" x14ac:dyDescent="0.25">
      <c r="A206" s="1"/>
      <c r="B206" s="1"/>
      <c r="C206" s="1"/>
      <c r="D206" s="1"/>
      <c r="E206" s="1"/>
      <c r="F206" s="1"/>
      <c r="G206" s="1"/>
      <c r="H206" s="1"/>
      <c r="I206" s="1"/>
      <c r="J206" s="1"/>
    </row>
    <row r="207" spans="1:10" x14ac:dyDescent="0.25">
      <c r="A207" s="1"/>
      <c r="B207" s="1"/>
      <c r="C207" s="1"/>
      <c r="D207" s="1"/>
      <c r="E207" s="1"/>
      <c r="F207" s="1"/>
      <c r="G207" s="1"/>
      <c r="H207" s="1"/>
      <c r="I207" s="1"/>
      <c r="J207" s="1"/>
    </row>
    <row r="208" spans="1:10" x14ac:dyDescent="0.25">
      <c r="A208" s="1"/>
      <c r="B208" s="1"/>
      <c r="C208" s="1"/>
      <c r="D208" s="1"/>
      <c r="E208" s="1"/>
      <c r="F208" s="1"/>
      <c r="G208" s="1"/>
      <c r="H208" s="1"/>
      <c r="I208" s="1"/>
      <c r="J208" s="1"/>
    </row>
    <row r="209" spans="1:10" x14ac:dyDescent="0.25">
      <c r="A209" s="1"/>
      <c r="B209" s="1"/>
      <c r="C209" s="1"/>
      <c r="D209" s="1"/>
      <c r="E209" s="1"/>
      <c r="F209" s="1"/>
      <c r="G209" s="1"/>
      <c r="H209" s="1"/>
      <c r="I209" s="1"/>
      <c r="J209" s="1"/>
    </row>
    <row r="210" spans="1:10" x14ac:dyDescent="0.25">
      <c r="A210" s="1"/>
      <c r="B210" s="1"/>
      <c r="C210" s="1"/>
      <c r="D210" s="1"/>
      <c r="E210" s="1"/>
      <c r="F210" s="1"/>
      <c r="G210" s="1"/>
      <c r="H210" s="1"/>
      <c r="I210" s="1"/>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row r="223" spans="1:10" x14ac:dyDescent="0.25">
      <c r="A223" s="1"/>
      <c r="B223" s="1"/>
      <c r="C223" s="1"/>
      <c r="D223" s="1"/>
      <c r="E223" s="1"/>
      <c r="F223" s="1"/>
      <c r="G223" s="1"/>
      <c r="H223" s="1"/>
      <c r="I223" s="1"/>
      <c r="J223" s="1"/>
    </row>
    <row r="224" spans="1:10" x14ac:dyDescent="0.25">
      <c r="A224" s="1"/>
      <c r="B224" s="1"/>
      <c r="C224" s="1"/>
      <c r="D224" s="1"/>
      <c r="E224" s="1"/>
      <c r="F224" s="1"/>
      <c r="G224" s="1"/>
      <c r="H224" s="1"/>
      <c r="I224" s="1"/>
      <c r="J224" s="1"/>
    </row>
    <row r="225" spans="1:10" x14ac:dyDescent="0.25">
      <c r="A225" s="1"/>
      <c r="B225" s="1"/>
      <c r="C225" s="1"/>
      <c r="D225" s="1"/>
      <c r="E225" s="1"/>
      <c r="F225" s="1"/>
      <c r="G225" s="1"/>
      <c r="H225" s="1"/>
      <c r="I225" s="1"/>
      <c r="J225" s="1"/>
    </row>
    <row r="226" spans="1:10" x14ac:dyDescent="0.25">
      <c r="A226" s="1"/>
      <c r="B226" s="1"/>
      <c r="C226" s="1"/>
      <c r="D226" s="1"/>
      <c r="E226" s="1"/>
      <c r="F226" s="1"/>
      <c r="G226" s="1"/>
      <c r="H226" s="1"/>
      <c r="I226" s="1"/>
      <c r="J226" s="1"/>
    </row>
    <row r="227" spans="1:10" x14ac:dyDescent="0.25">
      <c r="A227" s="1"/>
      <c r="B227" s="1"/>
      <c r="C227" s="1"/>
      <c r="D227" s="1"/>
      <c r="E227" s="1"/>
      <c r="F227" s="1"/>
      <c r="G227" s="1"/>
      <c r="H227" s="1"/>
      <c r="I227" s="1"/>
      <c r="J227" s="1"/>
    </row>
    <row r="228" spans="1:10" x14ac:dyDescent="0.25">
      <c r="A228" s="1"/>
      <c r="B228" s="1"/>
      <c r="C228" s="1"/>
      <c r="D228" s="1"/>
      <c r="E228" s="1"/>
      <c r="F228" s="1"/>
      <c r="G228" s="1"/>
      <c r="H228" s="1"/>
      <c r="I228" s="1"/>
      <c r="J228" s="1"/>
    </row>
    <row r="229" spans="1:10" x14ac:dyDescent="0.25">
      <c r="A229" s="1"/>
      <c r="B229" s="1"/>
      <c r="C229" s="1"/>
      <c r="D229" s="1"/>
      <c r="E229" s="1"/>
      <c r="F229" s="1"/>
      <c r="G229" s="1"/>
      <c r="H229" s="1"/>
      <c r="I229" s="1"/>
      <c r="J229" s="1"/>
    </row>
    <row r="230" spans="1:10" x14ac:dyDescent="0.25">
      <c r="A230" s="1"/>
      <c r="B230" s="1"/>
      <c r="C230" s="1"/>
      <c r="D230" s="1"/>
      <c r="E230" s="1"/>
      <c r="F230" s="1"/>
      <c r="G230" s="1"/>
      <c r="H230" s="1"/>
      <c r="I230" s="1"/>
      <c r="J230" s="1"/>
    </row>
    <row r="231" spans="1:10" x14ac:dyDescent="0.25">
      <c r="A231" s="1"/>
      <c r="B231" s="1"/>
      <c r="C231" s="1"/>
      <c r="D231" s="1"/>
      <c r="E231" s="1"/>
      <c r="F231" s="1"/>
      <c r="G231" s="1"/>
      <c r="H231" s="1"/>
      <c r="I231" s="1"/>
      <c r="J231" s="1"/>
    </row>
    <row r="232" spans="1:10" x14ac:dyDescent="0.25">
      <c r="A232" s="1"/>
      <c r="B232" s="1"/>
      <c r="C232" s="1"/>
      <c r="D232" s="1"/>
      <c r="E232" s="1"/>
      <c r="F232" s="1"/>
      <c r="G232" s="1"/>
      <c r="H232" s="1"/>
      <c r="I232" s="1"/>
      <c r="J232" s="1"/>
    </row>
    <row r="233" spans="1:10" x14ac:dyDescent="0.25">
      <c r="A233" s="1"/>
      <c r="B233" s="1"/>
      <c r="C233" s="1"/>
      <c r="D233" s="1"/>
      <c r="E233" s="1"/>
      <c r="F233" s="1"/>
      <c r="G233" s="1"/>
      <c r="H233" s="1"/>
      <c r="I233" s="1"/>
      <c r="J233" s="1"/>
    </row>
  </sheetData>
  <sheetProtection password="C0BB" sheet="1" objects="1" scenarios="1"/>
  <mergeCells count="5">
    <mergeCell ref="I7:R7"/>
    <mergeCell ref="A2:R2"/>
    <mergeCell ref="B5:M5"/>
    <mergeCell ref="A4:I4"/>
    <mergeCell ref="B7:H7"/>
  </mergeCells>
  <phoneticPr fontId="2" type="noConversion"/>
  <printOptions horizontalCentered="1"/>
  <pageMargins left="0.25" right="0.25" top="0.5" bottom="0.25" header="0.5" footer="0.5"/>
  <pageSetup scale="7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37"/>
  <sheetViews>
    <sheetView topLeftCell="C7" zoomScaleNormal="100" zoomScaleSheetLayoutView="90" workbookViewId="0">
      <selection activeCell="S12" sqref="S12"/>
    </sheetView>
  </sheetViews>
  <sheetFormatPr defaultColWidth="1.5546875" defaultRowHeight="12.75" customHeight="1" x14ac:dyDescent="0.3"/>
  <cols>
    <col min="1" max="1" width="1.5546875" style="146" customWidth="1"/>
    <col min="2" max="2" width="44.6640625" style="146" customWidth="1"/>
    <col min="3" max="3" width="10" style="146" bestFit="1" customWidth="1"/>
    <col min="4" max="4" width="11" style="146" bestFit="1" customWidth="1"/>
    <col min="5" max="5" width="6.44140625" style="146" bestFit="1" customWidth="1"/>
    <col min="6" max="6" width="11" style="146" bestFit="1" customWidth="1"/>
    <col min="7" max="7" width="6.44140625" style="146" bestFit="1" customWidth="1"/>
    <col min="8" max="8" width="11" style="146" bestFit="1" customWidth="1"/>
    <col min="9" max="9" width="6.44140625" style="146" bestFit="1" customWidth="1"/>
    <col min="10" max="10" width="11" style="146" bestFit="1" customWidth="1"/>
    <col min="11" max="11" width="5.33203125" style="146" bestFit="1" customWidth="1"/>
    <col min="12" max="12" width="11" style="146" bestFit="1" customWidth="1"/>
    <col min="13" max="13" width="6.44140625" style="146" bestFit="1" customWidth="1"/>
    <col min="14" max="14" width="11" style="146" bestFit="1" customWidth="1"/>
    <col min="15" max="15" width="6.44140625" style="146" bestFit="1" customWidth="1"/>
    <col min="16" max="16" width="11" style="146" bestFit="1" customWidth="1"/>
    <col min="17" max="17" width="6.44140625" style="146" bestFit="1" customWidth="1"/>
    <col min="18" max="18" width="11" style="146" bestFit="1" customWidth="1"/>
    <col min="19" max="19" width="6.44140625" style="146" bestFit="1" customWidth="1"/>
    <col min="20" max="255" width="9.109375" style="146" customWidth="1"/>
    <col min="256" max="16384" width="1.5546875" style="146"/>
  </cols>
  <sheetData>
    <row r="1" spans="1:19" s="133" customFormat="1" ht="18" thickBot="1" x14ac:dyDescent="0.35">
      <c r="A1" s="130"/>
      <c r="B1" s="131"/>
      <c r="C1" s="131"/>
      <c r="D1" s="131"/>
      <c r="E1" s="131"/>
      <c r="F1" s="131"/>
      <c r="G1" s="131"/>
      <c r="H1" s="131"/>
      <c r="I1" s="131"/>
      <c r="J1" s="131"/>
      <c r="K1" s="131"/>
      <c r="L1" s="131"/>
      <c r="M1" s="131"/>
      <c r="N1" s="131"/>
      <c r="O1" s="131"/>
      <c r="P1" s="131"/>
      <c r="Q1" s="131"/>
      <c r="R1" s="132"/>
    </row>
    <row r="2" spans="1:19" s="133" customFormat="1" ht="21.6" thickBot="1" x14ac:dyDescent="0.35">
      <c r="B2" s="854" t="s">
        <v>685</v>
      </c>
      <c r="C2" s="855"/>
      <c r="D2" s="855"/>
      <c r="E2" s="855"/>
      <c r="F2" s="855"/>
      <c r="G2" s="855"/>
      <c r="H2" s="855"/>
      <c r="I2" s="855"/>
      <c r="J2" s="855"/>
      <c r="K2" s="855"/>
      <c r="L2" s="855"/>
      <c r="M2" s="855"/>
      <c r="N2" s="855"/>
      <c r="O2" s="855"/>
      <c r="P2" s="855"/>
      <c r="Q2" s="855"/>
      <c r="R2" s="855"/>
      <c r="S2" s="856"/>
    </row>
    <row r="3" spans="1:19" s="133" customFormat="1" ht="15.75" customHeight="1" thickBot="1" x14ac:dyDescent="0.35">
      <c r="A3" s="134"/>
      <c r="B3" s="135"/>
      <c r="C3" s="136"/>
      <c r="D3" s="132"/>
      <c r="E3" s="132"/>
      <c r="F3" s="132"/>
      <c r="G3" s="132"/>
      <c r="H3" s="132"/>
      <c r="I3" s="132"/>
      <c r="J3" s="137"/>
      <c r="K3" s="137"/>
      <c r="L3" s="137"/>
      <c r="M3" s="137"/>
      <c r="N3" s="137"/>
      <c r="O3" s="137"/>
      <c r="P3" s="137"/>
      <c r="Q3" s="137"/>
      <c r="R3" s="137"/>
    </row>
    <row r="4" spans="1:19" s="133" customFormat="1" ht="20.25" customHeight="1" thickBot="1" x14ac:dyDescent="0.35">
      <c r="A4" s="138"/>
      <c r="B4" s="893" t="s">
        <v>150</v>
      </c>
      <c r="C4" s="894"/>
      <c r="D4" s="895"/>
      <c r="E4" s="896"/>
      <c r="F4" s="896"/>
      <c r="G4" s="896"/>
      <c r="H4" s="896"/>
      <c r="I4" s="896"/>
      <c r="J4" s="896"/>
      <c r="K4" s="896"/>
      <c r="L4" s="896"/>
      <c r="M4" s="896"/>
      <c r="N4" s="897"/>
      <c r="O4" s="154"/>
      <c r="P4" s="139"/>
      <c r="Q4" s="139"/>
      <c r="R4" s="139"/>
    </row>
    <row r="5" spans="1:19" s="133" customFormat="1" ht="7.5" customHeight="1" x14ac:dyDescent="0.3">
      <c r="A5" s="130"/>
      <c r="B5" s="132"/>
      <c r="C5" s="132"/>
      <c r="D5" s="132"/>
      <c r="E5" s="132"/>
      <c r="F5" s="132"/>
      <c r="G5" s="132"/>
      <c r="H5" s="132"/>
      <c r="I5" s="132"/>
      <c r="J5" s="132"/>
      <c r="K5" s="132"/>
      <c r="L5" s="132"/>
      <c r="M5" s="132"/>
      <c r="N5" s="132"/>
      <c r="O5" s="132"/>
      <c r="P5" s="132"/>
      <c r="Q5" s="132"/>
      <c r="R5" s="132"/>
    </row>
    <row r="6" spans="1:19" s="133" customFormat="1" ht="7.5" customHeight="1" thickBot="1" x14ac:dyDescent="0.35">
      <c r="A6" s="130"/>
      <c r="B6" s="132"/>
      <c r="C6" s="132"/>
      <c r="D6" s="132"/>
      <c r="E6" s="132"/>
      <c r="F6" s="132"/>
      <c r="G6" s="132"/>
      <c r="H6" s="132"/>
      <c r="I6" s="132"/>
      <c r="J6" s="132"/>
      <c r="K6" s="132"/>
      <c r="L6" s="132"/>
      <c r="M6" s="132"/>
      <c r="N6" s="132"/>
      <c r="O6" s="132"/>
      <c r="P6" s="132"/>
      <c r="Q6" s="132"/>
      <c r="R6" s="132"/>
    </row>
    <row r="7" spans="1:19" s="133" customFormat="1" ht="19.5" customHeight="1" thickBot="1" x14ac:dyDescent="0.35">
      <c r="A7" s="140"/>
      <c r="B7" s="906" t="s">
        <v>167</v>
      </c>
      <c r="C7" s="907"/>
      <c r="D7" s="907"/>
      <c r="E7" s="907"/>
      <c r="F7" s="907"/>
      <c r="G7" s="907"/>
      <c r="H7" s="907"/>
      <c r="I7" s="907"/>
      <c r="J7" s="907"/>
      <c r="K7" s="907"/>
      <c r="L7" s="907"/>
      <c r="M7" s="907"/>
      <c r="N7" s="907"/>
      <c r="O7" s="907"/>
      <c r="P7" s="907"/>
      <c r="Q7" s="907"/>
      <c r="R7" s="907"/>
      <c r="S7" s="908"/>
    </row>
    <row r="8" spans="1:19" s="133" customFormat="1" ht="9" customHeight="1" x14ac:dyDescent="0.3">
      <c r="A8" s="141"/>
      <c r="B8" s="137"/>
      <c r="C8" s="137"/>
      <c r="D8" s="137"/>
      <c r="E8" s="137"/>
      <c r="F8" s="137"/>
      <c r="G8" s="137"/>
      <c r="H8" s="137"/>
      <c r="I8" s="137"/>
      <c r="J8" s="137"/>
      <c r="K8" s="137"/>
      <c r="L8" s="142"/>
      <c r="M8" s="142"/>
      <c r="N8" s="143"/>
      <c r="O8" s="143"/>
      <c r="P8" s="143"/>
      <c r="Q8" s="143"/>
      <c r="R8" s="144"/>
    </row>
    <row r="9" spans="1:19" s="133" customFormat="1" ht="9" customHeight="1" thickBot="1" x14ac:dyDescent="0.35">
      <c r="A9" s="141"/>
      <c r="B9" s="137"/>
      <c r="C9" s="137"/>
      <c r="D9" s="137"/>
      <c r="E9" s="137"/>
      <c r="F9" s="137"/>
      <c r="G9" s="137"/>
      <c r="H9" s="137"/>
      <c r="I9" s="137"/>
      <c r="J9" s="137"/>
      <c r="K9" s="137"/>
      <c r="L9" s="142"/>
      <c r="M9" s="142"/>
      <c r="N9" s="143"/>
      <c r="O9" s="143"/>
      <c r="P9" s="143"/>
      <c r="Q9" s="143"/>
      <c r="R9" s="144"/>
    </row>
    <row r="10" spans="1:19" s="133" customFormat="1" ht="15.9" customHeight="1" thickBot="1" x14ac:dyDescent="0.35">
      <c r="A10" s="141"/>
      <c r="B10" s="432"/>
      <c r="C10" s="909" t="s">
        <v>44</v>
      </c>
      <c r="D10" s="902"/>
      <c r="E10" s="902"/>
      <c r="F10" s="902"/>
      <c r="G10" s="902"/>
      <c r="H10" s="902"/>
      <c r="I10" s="718"/>
      <c r="J10" s="903" t="s">
        <v>45</v>
      </c>
      <c r="K10" s="904"/>
      <c r="L10" s="904"/>
      <c r="M10" s="904"/>
      <c r="N10" s="904"/>
      <c r="O10" s="904"/>
      <c r="P10" s="904"/>
      <c r="Q10" s="904"/>
      <c r="R10" s="904"/>
      <c r="S10" s="905"/>
    </row>
    <row r="11" spans="1:19" s="150" customFormat="1" ht="24" customHeight="1" thickBot="1" x14ac:dyDescent="0.35">
      <c r="A11" s="141"/>
      <c r="B11" s="433" t="s">
        <v>33</v>
      </c>
      <c r="C11" s="434" t="s">
        <v>700</v>
      </c>
      <c r="D11" s="434" t="s">
        <v>697</v>
      </c>
      <c r="E11" s="435" t="s">
        <v>117</v>
      </c>
      <c r="F11" s="434" t="s">
        <v>698</v>
      </c>
      <c r="G11" s="435" t="s">
        <v>117</v>
      </c>
      <c r="H11" s="434" t="s">
        <v>699</v>
      </c>
      <c r="I11" s="708" t="s">
        <v>117</v>
      </c>
      <c r="J11" s="702" t="s">
        <v>0</v>
      </c>
      <c r="K11" s="155" t="s">
        <v>117</v>
      </c>
      <c r="L11" s="156" t="s">
        <v>1</v>
      </c>
      <c r="M11" s="155" t="s">
        <v>117</v>
      </c>
      <c r="N11" s="156" t="s">
        <v>2</v>
      </c>
      <c r="O11" s="155" t="s">
        <v>117</v>
      </c>
      <c r="P11" s="156" t="s">
        <v>3</v>
      </c>
      <c r="Q11" s="155" t="s">
        <v>117</v>
      </c>
      <c r="R11" s="156" t="s">
        <v>4</v>
      </c>
      <c r="S11" s="157" t="s">
        <v>117</v>
      </c>
    </row>
    <row r="12" spans="1:19" s="150" customFormat="1" ht="14.4" x14ac:dyDescent="0.3">
      <c r="A12" s="141"/>
      <c r="B12" s="436"/>
      <c r="C12" s="437">
        <v>0</v>
      </c>
      <c r="D12" s="437">
        <v>0</v>
      </c>
      <c r="E12" s="709" t="str">
        <f>IF(C12=0,"",(D12-C12)/C12)</f>
        <v/>
      </c>
      <c r="F12" s="437">
        <v>0</v>
      </c>
      <c r="G12" s="709" t="str">
        <f>IF(D12=0,"",(F12-D12)/D12)</f>
        <v/>
      </c>
      <c r="H12" s="437">
        <v>0</v>
      </c>
      <c r="I12" s="709" t="str">
        <f>IF(F12=0,"",(H12-F12)/F12)</f>
        <v/>
      </c>
      <c r="J12" s="703">
        <v>0</v>
      </c>
      <c r="K12" s="715" t="str">
        <f>IF(H12=0,"",(J12-H12)/H12)</f>
        <v/>
      </c>
      <c r="L12" s="159">
        <v>0</v>
      </c>
      <c r="M12" s="715" t="str">
        <f>IF(J12=0,"",(L12-J12)/J12)</f>
        <v/>
      </c>
      <c r="N12" s="159">
        <v>0</v>
      </c>
      <c r="O12" s="715" t="str">
        <f>IF(L12=0,"",(N12-L12)/L12)</f>
        <v/>
      </c>
      <c r="P12" s="159">
        <v>0</v>
      </c>
      <c r="Q12" s="715" t="str">
        <f>IF(N12=0,"",(P12-N12)/N12)</f>
        <v/>
      </c>
      <c r="R12" s="159">
        <v>0</v>
      </c>
      <c r="S12" s="719" t="str">
        <f>IF(P12=0,"",(R12-P12)/P12)</f>
        <v/>
      </c>
    </row>
    <row r="13" spans="1:19" s="150" customFormat="1" ht="14.4" x14ac:dyDescent="0.3">
      <c r="A13" s="141"/>
      <c r="B13" s="436"/>
      <c r="C13" s="437">
        <v>0</v>
      </c>
      <c r="D13" s="437">
        <v>0</v>
      </c>
      <c r="E13" s="709" t="str">
        <f t="shared" ref="E13:E31" si="0">IF(C13=0,"",(D13-C13)/C13)</f>
        <v/>
      </c>
      <c r="F13" s="437">
        <v>0</v>
      </c>
      <c r="G13" s="709" t="str">
        <f t="shared" ref="G13:G31" si="1">IF(D13=0,"",(F13-D13)/D13)</f>
        <v/>
      </c>
      <c r="H13" s="437">
        <v>0</v>
      </c>
      <c r="I13" s="709" t="str">
        <f t="shared" ref="I13:I31" si="2">IF(F13=0,"",(H13-F13)/F13)</f>
        <v/>
      </c>
      <c r="J13" s="703">
        <v>0</v>
      </c>
      <c r="K13" s="158" t="str">
        <f t="shared" ref="K13:K31" si="3">IF(H13=0,"",(J13-H13)/H13)</f>
        <v/>
      </c>
      <c r="L13" s="159">
        <v>0</v>
      </c>
      <c r="M13" s="715" t="str">
        <f t="shared" ref="M13:M31" si="4">IF(J13=0,"",(L13-J13)/J13)</f>
        <v/>
      </c>
      <c r="N13" s="159">
        <v>0</v>
      </c>
      <c r="O13" s="158" t="str">
        <f t="shared" ref="O13:O31" si="5">IF(L13=0,"",(N13-L13)/L13)</f>
        <v/>
      </c>
      <c r="P13" s="159">
        <v>0</v>
      </c>
      <c r="Q13" s="715" t="str">
        <f t="shared" ref="Q13:Q31" si="6">IF(N13=0,"",(P13-N13)/N13)</f>
        <v/>
      </c>
      <c r="R13" s="159">
        <v>0</v>
      </c>
      <c r="S13" s="719" t="str">
        <f t="shared" ref="S13:S31" si="7">IF(P13=0,"",(R13-P13)/P13)</f>
        <v/>
      </c>
    </row>
    <row r="14" spans="1:19" s="150" customFormat="1" ht="14.4" x14ac:dyDescent="0.3">
      <c r="A14" s="141"/>
      <c r="B14" s="436"/>
      <c r="C14" s="437">
        <v>0</v>
      </c>
      <c r="D14" s="437">
        <v>0</v>
      </c>
      <c r="E14" s="709" t="str">
        <f t="shared" si="0"/>
        <v/>
      </c>
      <c r="F14" s="437">
        <v>0</v>
      </c>
      <c r="G14" s="709" t="str">
        <f t="shared" si="1"/>
        <v/>
      </c>
      <c r="H14" s="437">
        <v>0</v>
      </c>
      <c r="I14" s="709" t="str">
        <f t="shared" si="2"/>
        <v/>
      </c>
      <c r="J14" s="703">
        <v>0</v>
      </c>
      <c r="K14" s="158" t="str">
        <f t="shared" si="3"/>
        <v/>
      </c>
      <c r="L14" s="159">
        <v>0</v>
      </c>
      <c r="M14" s="715" t="str">
        <f t="shared" si="4"/>
        <v/>
      </c>
      <c r="N14" s="159">
        <v>0</v>
      </c>
      <c r="O14" s="158" t="str">
        <f t="shared" si="5"/>
        <v/>
      </c>
      <c r="P14" s="159">
        <v>0</v>
      </c>
      <c r="Q14" s="715" t="str">
        <f t="shared" si="6"/>
        <v/>
      </c>
      <c r="R14" s="159">
        <v>0</v>
      </c>
      <c r="S14" s="719" t="str">
        <f t="shared" si="7"/>
        <v/>
      </c>
    </row>
    <row r="15" spans="1:19" s="150" customFormat="1" ht="14.4" x14ac:dyDescent="0.3">
      <c r="A15" s="141"/>
      <c r="B15" s="436"/>
      <c r="C15" s="437">
        <v>0</v>
      </c>
      <c r="D15" s="437">
        <v>0</v>
      </c>
      <c r="E15" s="709" t="str">
        <f t="shared" si="0"/>
        <v/>
      </c>
      <c r="F15" s="437">
        <v>0</v>
      </c>
      <c r="G15" s="709" t="str">
        <f t="shared" si="1"/>
        <v/>
      </c>
      <c r="H15" s="437">
        <v>0</v>
      </c>
      <c r="I15" s="709" t="str">
        <f t="shared" si="2"/>
        <v/>
      </c>
      <c r="J15" s="703">
        <v>0</v>
      </c>
      <c r="K15" s="158" t="str">
        <f t="shared" si="3"/>
        <v/>
      </c>
      <c r="L15" s="159">
        <v>0</v>
      </c>
      <c r="M15" s="715" t="str">
        <f t="shared" si="4"/>
        <v/>
      </c>
      <c r="N15" s="159">
        <v>0</v>
      </c>
      <c r="O15" s="158" t="str">
        <f t="shared" si="5"/>
        <v/>
      </c>
      <c r="P15" s="159">
        <v>0</v>
      </c>
      <c r="Q15" s="715" t="str">
        <f t="shared" si="6"/>
        <v/>
      </c>
      <c r="R15" s="159">
        <v>0</v>
      </c>
      <c r="S15" s="719" t="str">
        <f t="shared" si="7"/>
        <v/>
      </c>
    </row>
    <row r="16" spans="1:19" s="150" customFormat="1" ht="14.4" x14ac:dyDescent="0.3">
      <c r="A16" s="141"/>
      <c r="B16" s="436"/>
      <c r="C16" s="437">
        <v>0</v>
      </c>
      <c r="D16" s="437">
        <v>0</v>
      </c>
      <c r="E16" s="709" t="str">
        <f t="shared" si="0"/>
        <v/>
      </c>
      <c r="F16" s="437">
        <v>0</v>
      </c>
      <c r="G16" s="709" t="str">
        <f t="shared" si="1"/>
        <v/>
      </c>
      <c r="H16" s="437">
        <v>0</v>
      </c>
      <c r="I16" s="709" t="str">
        <f t="shared" si="2"/>
        <v/>
      </c>
      <c r="J16" s="703">
        <v>0</v>
      </c>
      <c r="K16" s="158" t="str">
        <f t="shared" si="3"/>
        <v/>
      </c>
      <c r="L16" s="159">
        <v>0</v>
      </c>
      <c r="M16" s="715" t="str">
        <f t="shared" si="4"/>
        <v/>
      </c>
      <c r="N16" s="159">
        <v>0</v>
      </c>
      <c r="O16" s="158" t="str">
        <f t="shared" si="5"/>
        <v/>
      </c>
      <c r="P16" s="159">
        <v>0</v>
      </c>
      <c r="Q16" s="715" t="str">
        <f t="shared" si="6"/>
        <v/>
      </c>
      <c r="R16" s="159">
        <v>0</v>
      </c>
      <c r="S16" s="719" t="str">
        <f t="shared" si="7"/>
        <v/>
      </c>
    </row>
    <row r="17" spans="1:19" s="150" customFormat="1" ht="14.4" x14ac:dyDescent="0.3">
      <c r="A17" s="141"/>
      <c r="B17" s="436"/>
      <c r="C17" s="437">
        <v>0</v>
      </c>
      <c r="D17" s="437">
        <v>0</v>
      </c>
      <c r="E17" s="709" t="str">
        <f t="shared" si="0"/>
        <v/>
      </c>
      <c r="F17" s="437">
        <v>0</v>
      </c>
      <c r="G17" s="709" t="str">
        <f t="shared" si="1"/>
        <v/>
      </c>
      <c r="H17" s="437">
        <v>0</v>
      </c>
      <c r="I17" s="709" t="str">
        <f t="shared" si="2"/>
        <v/>
      </c>
      <c r="J17" s="703">
        <v>0</v>
      </c>
      <c r="K17" s="158" t="str">
        <f t="shared" si="3"/>
        <v/>
      </c>
      <c r="L17" s="159">
        <v>0</v>
      </c>
      <c r="M17" s="715" t="str">
        <f t="shared" si="4"/>
        <v/>
      </c>
      <c r="N17" s="159">
        <v>0</v>
      </c>
      <c r="O17" s="158" t="str">
        <f t="shared" si="5"/>
        <v/>
      </c>
      <c r="P17" s="159">
        <v>0</v>
      </c>
      <c r="Q17" s="715" t="str">
        <f t="shared" si="6"/>
        <v/>
      </c>
      <c r="R17" s="159">
        <v>0</v>
      </c>
      <c r="S17" s="719" t="str">
        <f t="shared" si="7"/>
        <v/>
      </c>
    </row>
    <row r="18" spans="1:19" s="150" customFormat="1" ht="14.4" x14ac:dyDescent="0.3">
      <c r="A18" s="141"/>
      <c r="B18" s="436"/>
      <c r="C18" s="437">
        <v>0</v>
      </c>
      <c r="D18" s="437">
        <v>0</v>
      </c>
      <c r="E18" s="709" t="str">
        <f t="shared" si="0"/>
        <v/>
      </c>
      <c r="F18" s="437">
        <v>0</v>
      </c>
      <c r="G18" s="709" t="str">
        <f t="shared" si="1"/>
        <v/>
      </c>
      <c r="H18" s="437">
        <v>0</v>
      </c>
      <c r="I18" s="709" t="str">
        <f t="shared" si="2"/>
        <v/>
      </c>
      <c r="J18" s="703">
        <v>0</v>
      </c>
      <c r="K18" s="158" t="str">
        <f t="shared" si="3"/>
        <v/>
      </c>
      <c r="L18" s="159">
        <v>0</v>
      </c>
      <c r="M18" s="715" t="str">
        <f t="shared" si="4"/>
        <v/>
      </c>
      <c r="N18" s="159">
        <v>0</v>
      </c>
      <c r="O18" s="158" t="str">
        <f t="shared" si="5"/>
        <v/>
      </c>
      <c r="P18" s="159">
        <v>0</v>
      </c>
      <c r="Q18" s="715" t="str">
        <f t="shared" si="6"/>
        <v/>
      </c>
      <c r="R18" s="159">
        <v>0</v>
      </c>
      <c r="S18" s="719" t="str">
        <f t="shared" si="7"/>
        <v/>
      </c>
    </row>
    <row r="19" spans="1:19" s="150" customFormat="1" ht="14.4" x14ac:dyDescent="0.3">
      <c r="A19" s="141"/>
      <c r="B19" s="436"/>
      <c r="C19" s="437">
        <v>0</v>
      </c>
      <c r="D19" s="437">
        <v>0</v>
      </c>
      <c r="E19" s="709" t="str">
        <f t="shared" si="0"/>
        <v/>
      </c>
      <c r="F19" s="437">
        <v>0</v>
      </c>
      <c r="G19" s="709" t="str">
        <f t="shared" si="1"/>
        <v/>
      </c>
      <c r="H19" s="437">
        <v>0</v>
      </c>
      <c r="I19" s="709" t="str">
        <f t="shared" si="2"/>
        <v/>
      </c>
      <c r="J19" s="703">
        <v>0</v>
      </c>
      <c r="K19" s="158" t="str">
        <f t="shared" si="3"/>
        <v/>
      </c>
      <c r="L19" s="159">
        <v>0</v>
      </c>
      <c r="M19" s="715" t="str">
        <f t="shared" si="4"/>
        <v/>
      </c>
      <c r="N19" s="159">
        <v>0</v>
      </c>
      <c r="O19" s="158" t="str">
        <f t="shared" si="5"/>
        <v/>
      </c>
      <c r="P19" s="159">
        <v>0</v>
      </c>
      <c r="Q19" s="715" t="str">
        <f t="shared" si="6"/>
        <v/>
      </c>
      <c r="R19" s="159">
        <v>0</v>
      </c>
      <c r="S19" s="719" t="str">
        <f t="shared" si="7"/>
        <v/>
      </c>
    </row>
    <row r="20" spans="1:19" s="150" customFormat="1" ht="14.4" x14ac:dyDescent="0.3">
      <c r="A20" s="141"/>
      <c r="B20" s="436"/>
      <c r="C20" s="437">
        <v>0</v>
      </c>
      <c r="D20" s="437">
        <v>0</v>
      </c>
      <c r="E20" s="709" t="str">
        <f t="shared" si="0"/>
        <v/>
      </c>
      <c r="F20" s="437">
        <v>0</v>
      </c>
      <c r="G20" s="709" t="str">
        <f t="shared" si="1"/>
        <v/>
      </c>
      <c r="H20" s="437">
        <v>0</v>
      </c>
      <c r="I20" s="709" t="str">
        <f t="shared" si="2"/>
        <v/>
      </c>
      <c r="J20" s="703">
        <v>0</v>
      </c>
      <c r="K20" s="158" t="str">
        <f t="shared" si="3"/>
        <v/>
      </c>
      <c r="L20" s="159">
        <v>0</v>
      </c>
      <c r="M20" s="715" t="str">
        <f t="shared" si="4"/>
        <v/>
      </c>
      <c r="N20" s="159">
        <v>0</v>
      </c>
      <c r="O20" s="158" t="str">
        <f t="shared" si="5"/>
        <v/>
      </c>
      <c r="P20" s="159">
        <v>0</v>
      </c>
      <c r="Q20" s="715" t="str">
        <f t="shared" si="6"/>
        <v/>
      </c>
      <c r="R20" s="159">
        <v>0</v>
      </c>
      <c r="S20" s="719" t="str">
        <f t="shared" si="7"/>
        <v/>
      </c>
    </row>
    <row r="21" spans="1:19" s="150" customFormat="1" ht="14.4" x14ac:dyDescent="0.3">
      <c r="A21" s="141"/>
      <c r="B21" s="436"/>
      <c r="C21" s="437">
        <v>0</v>
      </c>
      <c r="D21" s="437">
        <v>0</v>
      </c>
      <c r="E21" s="709" t="str">
        <f t="shared" si="0"/>
        <v/>
      </c>
      <c r="F21" s="437">
        <v>0</v>
      </c>
      <c r="G21" s="709" t="str">
        <f t="shared" si="1"/>
        <v/>
      </c>
      <c r="H21" s="437">
        <v>0</v>
      </c>
      <c r="I21" s="709" t="str">
        <f t="shared" si="2"/>
        <v/>
      </c>
      <c r="J21" s="703">
        <v>0</v>
      </c>
      <c r="K21" s="158" t="str">
        <f t="shared" si="3"/>
        <v/>
      </c>
      <c r="L21" s="159">
        <v>0</v>
      </c>
      <c r="M21" s="715" t="str">
        <f t="shared" si="4"/>
        <v/>
      </c>
      <c r="N21" s="159">
        <v>0</v>
      </c>
      <c r="O21" s="158" t="str">
        <f t="shared" si="5"/>
        <v/>
      </c>
      <c r="P21" s="159">
        <v>0</v>
      </c>
      <c r="Q21" s="715" t="str">
        <f t="shared" si="6"/>
        <v/>
      </c>
      <c r="R21" s="159">
        <v>0</v>
      </c>
      <c r="S21" s="719" t="str">
        <f t="shared" si="7"/>
        <v/>
      </c>
    </row>
    <row r="22" spans="1:19" s="150" customFormat="1" ht="14.4" x14ac:dyDescent="0.3">
      <c r="A22" s="141"/>
      <c r="B22" s="436"/>
      <c r="C22" s="437">
        <v>0</v>
      </c>
      <c r="D22" s="437">
        <v>0</v>
      </c>
      <c r="E22" s="709" t="str">
        <f t="shared" si="0"/>
        <v/>
      </c>
      <c r="F22" s="437">
        <v>0</v>
      </c>
      <c r="G22" s="709" t="str">
        <f t="shared" si="1"/>
        <v/>
      </c>
      <c r="H22" s="437">
        <v>0</v>
      </c>
      <c r="I22" s="709" t="str">
        <f t="shared" si="2"/>
        <v/>
      </c>
      <c r="J22" s="703">
        <v>0</v>
      </c>
      <c r="K22" s="158" t="str">
        <f t="shared" si="3"/>
        <v/>
      </c>
      <c r="L22" s="159">
        <v>0</v>
      </c>
      <c r="M22" s="715" t="str">
        <f t="shared" si="4"/>
        <v/>
      </c>
      <c r="N22" s="159">
        <v>0</v>
      </c>
      <c r="O22" s="158" t="str">
        <f t="shared" si="5"/>
        <v/>
      </c>
      <c r="P22" s="159">
        <v>0</v>
      </c>
      <c r="Q22" s="715" t="str">
        <f t="shared" si="6"/>
        <v/>
      </c>
      <c r="R22" s="159">
        <v>0</v>
      </c>
      <c r="S22" s="719" t="str">
        <f t="shared" si="7"/>
        <v/>
      </c>
    </row>
    <row r="23" spans="1:19" s="150" customFormat="1" ht="14.4" x14ac:dyDescent="0.3">
      <c r="A23" s="141"/>
      <c r="B23" s="436"/>
      <c r="C23" s="437">
        <v>0</v>
      </c>
      <c r="D23" s="437">
        <v>0</v>
      </c>
      <c r="E23" s="709" t="str">
        <f t="shared" si="0"/>
        <v/>
      </c>
      <c r="F23" s="437">
        <v>0</v>
      </c>
      <c r="G23" s="709" t="str">
        <f t="shared" si="1"/>
        <v/>
      </c>
      <c r="H23" s="437">
        <v>0</v>
      </c>
      <c r="I23" s="709" t="str">
        <f t="shared" si="2"/>
        <v/>
      </c>
      <c r="J23" s="703">
        <v>0</v>
      </c>
      <c r="K23" s="158" t="str">
        <f t="shared" si="3"/>
        <v/>
      </c>
      <c r="L23" s="159">
        <v>0</v>
      </c>
      <c r="M23" s="715" t="str">
        <f t="shared" si="4"/>
        <v/>
      </c>
      <c r="N23" s="159">
        <v>0</v>
      </c>
      <c r="O23" s="158" t="str">
        <f t="shared" si="5"/>
        <v/>
      </c>
      <c r="P23" s="159">
        <v>0</v>
      </c>
      <c r="Q23" s="715" t="str">
        <f t="shared" si="6"/>
        <v/>
      </c>
      <c r="R23" s="159">
        <v>0</v>
      </c>
      <c r="S23" s="719" t="str">
        <f t="shared" si="7"/>
        <v/>
      </c>
    </row>
    <row r="24" spans="1:19" s="150" customFormat="1" ht="14.4" x14ac:dyDescent="0.3">
      <c r="A24" s="141"/>
      <c r="B24" s="436"/>
      <c r="C24" s="437">
        <v>0</v>
      </c>
      <c r="D24" s="437">
        <v>0</v>
      </c>
      <c r="E24" s="709" t="str">
        <f t="shared" si="0"/>
        <v/>
      </c>
      <c r="F24" s="437">
        <v>0</v>
      </c>
      <c r="G24" s="709" t="str">
        <f t="shared" si="1"/>
        <v/>
      </c>
      <c r="H24" s="437">
        <v>0</v>
      </c>
      <c r="I24" s="709" t="str">
        <f t="shared" si="2"/>
        <v/>
      </c>
      <c r="J24" s="703">
        <v>0</v>
      </c>
      <c r="K24" s="158" t="str">
        <f t="shared" si="3"/>
        <v/>
      </c>
      <c r="L24" s="159">
        <v>0</v>
      </c>
      <c r="M24" s="715" t="str">
        <f t="shared" si="4"/>
        <v/>
      </c>
      <c r="N24" s="159">
        <v>0</v>
      </c>
      <c r="O24" s="158" t="str">
        <f t="shared" si="5"/>
        <v/>
      </c>
      <c r="P24" s="159">
        <v>0</v>
      </c>
      <c r="Q24" s="715" t="str">
        <f t="shared" si="6"/>
        <v/>
      </c>
      <c r="R24" s="159">
        <v>0</v>
      </c>
      <c r="S24" s="719" t="str">
        <f t="shared" si="7"/>
        <v/>
      </c>
    </row>
    <row r="25" spans="1:19" s="133" customFormat="1" ht="14.4" x14ac:dyDescent="0.3">
      <c r="A25" s="141"/>
      <c r="B25" s="436"/>
      <c r="C25" s="437">
        <v>0</v>
      </c>
      <c r="D25" s="437">
        <v>0</v>
      </c>
      <c r="E25" s="709" t="str">
        <f t="shared" si="0"/>
        <v/>
      </c>
      <c r="F25" s="437">
        <v>0</v>
      </c>
      <c r="G25" s="709" t="str">
        <f t="shared" si="1"/>
        <v/>
      </c>
      <c r="H25" s="437">
        <v>0</v>
      </c>
      <c r="I25" s="709" t="str">
        <f t="shared" si="2"/>
        <v/>
      </c>
      <c r="J25" s="703">
        <v>0</v>
      </c>
      <c r="K25" s="158" t="str">
        <f t="shared" si="3"/>
        <v/>
      </c>
      <c r="L25" s="159">
        <v>0</v>
      </c>
      <c r="M25" s="715" t="str">
        <f t="shared" si="4"/>
        <v/>
      </c>
      <c r="N25" s="159">
        <v>0</v>
      </c>
      <c r="O25" s="158" t="str">
        <f t="shared" si="5"/>
        <v/>
      </c>
      <c r="P25" s="159">
        <v>0</v>
      </c>
      <c r="Q25" s="715" t="str">
        <f t="shared" si="6"/>
        <v/>
      </c>
      <c r="R25" s="159">
        <v>0</v>
      </c>
      <c r="S25" s="719" t="str">
        <f t="shared" si="7"/>
        <v/>
      </c>
    </row>
    <row r="26" spans="1:19" s="133" customFormat="1" ht="13.5" customHeight="1" x14ac:dyDescent="0.3">
      <c r="A26" s="141"/>
      <c r="B26" s="436"/>
      <c r="C26" s="437">
        <v>0</v>
      </c>
      <c r="D26" s="437">
        <v>0</v>
      </c>
      <c r="E26" s="709" t="str">
        <f t="shared" si="0"/>
        <v/>
      </c>
      <c r="F26" s="437">
        <v>0</v>
      </c>
      <c r="G26" s="709" t="str">
        <f t="shared" si="1"/>
        <v/>
      </c>
      <c r="H26" s="437">
        <v>0</v>
      </c>
      <c r="I26" s="709" t="str">
        <f t="shared" si="2"/>
        <v/>
      </c>
      <c r="J26" s="703">
        <v>0</v>
      </c>
      <c r="K26" s="158" t="str">
        <f t="shared" si="3"/>
        <v/>
      </c>
      <c r="L26" s="159">
        <v>0</v>
      </c>
      <c r="M26" s="715" t="str">
        <f t="shared" si="4"/>
        <v/>
      </c>
      <c r="N26" s="159">
        <v>0</v>
      </c>
      <c r="O26" s="158" t="str">
        <f t="shared" si="5"/>
        <v/>
      </c>
      <c r="P26" s="159">
        <v>0</v>
      </c>
      <c r="Q26" s="715" t="str">
        <f t="shared" si="6"/>
        <v/>
      </c>
      <c r="R26" s="159">
        <v>0</v>
      </c>
      <c r="S26" s="719" t="str">
        <f t="shared" si="7"/>
        <v/>
      </c>
    </row>
    <row r="27" spans="1:19" s="133" customFormat="1" ht="14.4" x14ac:dyDescent="0.3">
      <c r="A27" s="141"/>
      <c r="B27" s="436"/>
      <c r="C27" s="437">
        <v>0</v>
      </c>
      <c r="D27" s="437">
        <v>0</v>
      </c>
      <c r="E27" s="709" t="str">
        <f t="shared" si="0"/>
        <v/>
      </c>
      <c r="F27" s="437">
        <v>0</v>
      </c>
      <c r="G27" s="709" t="str">
        <f t="shared" si="1"/>
        <v/>
      </c>
      <c r="H27" s="437">
        <v>0</v>
      </c>
      <c r="I27" s="709" t="str">
        <f t="shared" si="2"/>
        <v/>
      </c>
      <c r="J27" s="703">
        <v>0</v>
      </c>
      <c r="K27" s="158" t="str">
        <f t="shared" si="3"/>
        <v/>
      </c>
      <c r="L27" s="159">
        <v>0</v>
      </c>
      <c r="M27" s="715" t="str">
        <f t="shared" si="4"/>
        <v/>
      </c>
      <c r="N27" s="159">
        <v>0</v>
      </c>
      <c r="O27" s="158" t="str">
        <f t="shared" si="5"/>
        <v/>
      </c>
      <c r="P27" s="159">
        <v>0</v>
      </c>
      <c r="Q27" s="715" t="str">
        <f t="shared" si="6"/>
        <v/>
      </c>
      <c r="R27" s="159">
        <v>0</v>
      </c>
      <c r="S27" s="719" t="str">
        <f t="shared" si="7"/>
        <v/>
      </c>
    </row>
    <row r="28" spans="1:19" s="133" customFormat="1" ht="14.4" x14ac:dyDescent="0.3">
      <c r="A28" s="141"/>
      <c r="B28" s="436"/>
      <c r="C28" s="438">
        <v>0</v>
      </c>
      <c r="D28" s="438">
        <v>0</v>
      </c>
      <c r="E28" s="709" t="str">
        <f t="shared" si="0"/>
        <v/>
      </c>
      <c r="F28" s="438">
        <v>0</v>
      </c>
      <c r="G28" s="709" t="str">
        <f t="shared" si="1"/>
        <v/>
      </c>
      <c r="H28" s="438">
        <v>0</v>
      </c>
      <c r="I28" s="709" t="str">
        <f t="shared" si="2"/>
        <v/>
      </c>
      <c r="J28" s="704">
        <v>0</v>
      </c>
      <c r="K28" s="158" t="str">
        <f t="shared" si="3"/>
        <v/>
      </c>
      <c r="L28" s="160">
        <v>0</v>
      </c>
      <c r="M28" s="715" t="str">
        <f t="shared" si="4"/>
        <v/>
      </c>
      <c r="N28" s="160">
        <v>0</v>
      </c>
      <c r="O28" s="158" t="str">
        <f t="shared" si="5"/>
        <v/>
      </c>
      <c r="P28" s="160">
        <v>0</v>
      </c>
      <c r="Q28" s="715" t="str">
        <f t="shared" si="6"/>
        <v/>
      </c>
      <c r="R28" s="160">
        <v>0</v>
      </c>
      <c r="S28" s="719" t="str">
        <f t="shared" si="7"/>
        <v/>
      </c>
    </row>
    <row r="29" spans="1:19" s="133" customFormat="1" ht="14.4" x14ac:dyDescent="0.3">
      <c r="A29" s="141"/>
      <c r="B29" s="439"/>
      <c r="C29" s="438">
        <v>0</v>
      </c>
      <c r="D29" s="438">
        <v>0</v>
      </c>
      <c r="E29" s="709" t="str">
        <f t="shared" si="0"/>
        <v/>
      </c>
      <c r="F29" s="438">
        <v>0</v>
      </c>
      <c r="G29" s="709" t="str">
        <f t="shared" si="1"/>
        <v/>
      </c>
      <c r="H29" s="438">
        <v>0</v>
      </c>
      <c r="I29" s="709" t="str">
        <f t="shared" si="2"/>
        <v/>
      </c>
      <c r="J29" s="704">
        <v>0</v>
      </c>
      <c r="K29" s="158" t="str">
        <f t="shared" si="3"/>
        <v/>
      </c>
      <c r="L29" s="160">
        <v>0</v>
      </c>
      <c r="M29" s="715" t="str">
        <f t="shared" si="4"/>
        <v/>
      </c>
      <c r="N29" s="160">
        <v>0</v>
      </c>
      <c r="O29" s="158" t="str">
        <f t="shared" si="5"/>
        <v/>
      </c>
      <c r="P29" s="160">
        <v>0</v>
      </c>
      <c r="Q29" s="715" t="str">
        <f t="shared" si="6"/>
        <v/>
      </c>
      <c r="R29" s="160">
        <v>0</v>
      </c>
      <c r="S29" s="719" t="str">
        <f t="shared" si="7"/>
        <v/>
      </c>
    </row>
    <row r="30" spans="1:19" s="133" customFormat="1" ht="15" thickBot="1" x14ac:dyDescent="0.35">
      <c r="A30" s="141"/>
      <c r="B30" s="440"/>
      <c r="C30" s="441">
        <v>0</v>
      </c>
      <c r="D30" s="441">
        <v>0</v>
      </c>
      <c r="E30" s="710" t="str">
        <f t="shared" si="0"/>
        <v/>
      </c>
      <c r="F30" s="441">
        <v>0</v>
      </c>
      <c r="G30" s="710" t="str">
        <f t="shared" si="1"/>
        <v/>
      </c>
      <c r="H30" s="441">
        <v>0</v>
      </c>
      <c r="I30" s="710" t="str">
        <f t="shared" si="2"/>
        <v/>
      </c>
      <c r="J30" s="705">
        <v>0</v>
      </c>
      <c r="K30" s="161" t="str">
        <f t="shared" si="3"/>
        <v/>
      </c>
      <c r="L30" s="162">
        <v>0</v>
      </c>
      <c r="M30" s="716" t="str">
        <f t="shared" si="4"/>
        <v/>
      </c>
      <c r="N30" s="162">
        <v>0</v>
      </c>
      <c r="O30" s="161" t="str">
        <f t="shared" si="5"/>
        <v/>
      </c>
      <c r="P30" s="162">
        <v>0</v>
      </c>
      <c r="Q30" s="716" t="str">
        <f t="shared" si="6"/>
        <v/>
      </c>
      <c r="R30" s="162">
        <v>0</v>
      </c>
      <c r="S30" s="720" t="str">
        <f t="shared" si="7"/>
        <v/>
      </c>
    </row>
    <row r="31" spans="1:19" s="150" customFormat="1" ht="15" thickBot="1" x14ac:dyDescent="0.35">
      <c r="A31" s="141"/>
      <c r="B31" s="442" t="s">
        <v>166</v>
      </c>
      <c r="C31" s="443">
        <f>SUM(C12:C30)</f>
        <v>0</v>
      </c>
      <c r="D31" s="443">
        <f>SUM(D12:D30)</f>
        <v>0</v>
      </c>
      <c r="E31" s="711" t="str">
        <f t="shared" si="0"/>
        <v/>
      </c>
      <c r="F31" s="443">
        <f>SUM(F12:F30)</f>
        <v>0</v>
      </c>
      <c r="G31" s="711" t="str">
        <f t="shared" si="1"/>
        <v/>
      </c>
      <c r="H31" s="443">
        <f>SUM(H12:H30)</f>
        <v>0</v>
      </c>
      <c r="I31" s="711" t="str">
        <f t="shared" si="2"/>
        <v/>
      </c>
      <c r="J31" s="706">
        <f>SUM(J12:J30)</f>
        <v>0</v>
      </c>
      <c r="K31" s="717" t="str">
        <f t="shared" si="3"/>
        <v/>
      </c>
      <c r="L31" s="164">
        <f>SUM(L12:L30)</f>
        <v>0</v>
      </c>
      <c r="M31" s="717" t="str">
        <f t="shared" si="4"/>
        <v/>
      </c>
      <c r="N31" s="164">
        <f>SUM(N12:N30)</f>
        <v>0</v>
      </c>
      <c r="O31" s="163" t="str">
        <f t="shared" si="5"/>
        <v/>
      </c>
      <c r="P31" s="164">
        <f>SUM(P12:P30)</f>
        <v>0</v>
      </c>
      <c r="Q31" s="717" t="str">
        <f t="shared" si="6"/>
        <v/>
      </c>
      <c r="R31" s="164">
        <f>SUM(R12:R30)</f>
        <v>0</v>
      </c>
      <c r="S31" s="721" t="str">
        <f t="shared" si="7"/>
        <v/>
      </c>
    </row>
    <row r="32" spans="1:19" s="133" customFormat="1" ht="14.4" x14ac:dyDescent="0.3">
      <c r="A32" s="141"/>
      <c r="B32" s="143"/>
      <c r="C32" s="143"/>
      <c r="D32" s="143"/>
      <c r="E32" s="143"/>
      <c r="F32" s="143"/>
      <c r="G32" s="143"/>
      <c r="H32" s="143"/>
      <c r="I32" s="143"/>
      <c r="J32" s="143"/>
      <c r="K32" s="143"/>
      <c r="L32" s="143"/>
      <c r="M32" s="143"/>
      <c r="N32" s="143"/>
      <c r="O32" s="143"/>
      <c r="P32" s="144"/>
      <c r="Q32" s="144"/>
    </row>
    <row r="34" spans="2:8" ht="15.6" x14ac:dyDescent="0.3">
      <c r="B34" s="165"/>
    </row>
    <row r="37" spans="2:8" ht="12.75" customHeight="1" x14ac:dyDescent="0.3">
      <c r="H37" s="146" t="s">
        <v>118</v>
      </c>
    </row>
  </sheetData>
  <mergeCells count="6">
    <mergeCell ref="B2:S2"/>
    <mergeCell ref="B4:C4"/>
    <mergeCell ref="D4:N4"/>
    <mergeCell ref="B7:S7"/>
    <mergeCell ref="C10:H10"/>
    <mergeCell ref="J10:S10"/>
  </mergeCells>
  <printOptions horizontalCentered="1"/>
  <pageMargins left="0.2" right="0.2" top="0.25" bottom="0.25" header="0.3" footer="0.3"/>
  <pageSetup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7"/>
  <sheetViews>
    <sheetView zoomScaleNormal="100" zoomScaleSheetLayoutView="75" workbookViewId="0">
      <selection activeCell="D18" sqref="D18"/>
    </sheetView>
  </sheetViews>
  <sheetFormatPr defaultColWidth="6.44140625" defaultRowHeight="12.75" customHeight="1" x14ac:dyDescent="0.3"/>
  <cols>
    <col min="1" max="1" width="41.5546875" style="146" customWidth="1"/>
    <col min="2" max="2" width="61.33203125" style="146" customWidth="1"/>
    <col min="3" max="3" width="12" style="146" customWidth="1"/>
    <col min="4" max="4" width="12.6640625" style="146" customWidth="1"/>
    <col min="5" max="5" width="6.44140625" style="133" bestFit="1" customWidth="1"/>
    <col min="6" max="240" width="9.109375" style="146" customWidth="1"/>
    <col min="241" max="241" width="1.5546875" style="146" customWidth="1"/>
    <col min="242" max="242" width="44.6640625" style="146" customWidth="1"/>
    <col min="243" max="243" width="10" style="146" bestFit="1" customWidth="1"/>
    <col min="244" max="244" width="6.44140625" style="146" bestFit="1" customWidth="1"/>
    <col min="245" max="245" width="11" style="146" bestFit="1" customWidth="1"/>
    <col min="246" max="246" width="6.44140625" style="146" bestFit="1" customWidth="1"/>
    <col min="247" max="247" width="11" style="146" bestFit="1" customWidth="1"/>
    <col min="248" max="248" width="6.44140625" style="146" bestFit="1" customWidth="1"/>
    <col min="249" max="249" width="11" style="146" bestFit="1" customWidth="1"/>
    <col min="250" max="250" width="6.44140625" style="146" bestFit="1" customWidth="1"/>
    <col min="251" max="251" width="11" style="146" bestFit="1" customWidth="1"/>
    <col min="252" max="252" width="6.44140625" style="146" bestFit="1" customWidth="1"/>
    <col min="253" max="253" width="11" style="146" bestFit="1" customWidth="1"/>
    <col min="254" max="254" width="6.44140625" style="146" bestFit="1" customWidth="1"/>
    <col min="255" max="255" width="11" style="146" bestFit="1" customWidth="1"/>
    <col min="256" max="256" width="6.44140625" style="146" bestFit="1"/>
    <col min="257" max="16384" width="6.44140625" style="146"/>
  </cols>
  <sheetData>
    <row r="1" spans="1:5" s="133" customFormat="1" ht="18" thickBot="1" x14ac:dyDescent="0.35">
      <c r="A1" s="910" t="s">
        <v>686</v>
      </c>
      <c r="B1" s="911"/>
      <c r="C1" s="911"/>
      <c r="D1" s="912"/>
    </row>
    <row r="2" spans="1:5" s="133" customFormat="1" ht="21" x14ac:dyDescent="0.3">
      <c r="A2" s="175"/>
      <c r="B2" s="168"/>
      <c r="C2" s="167"/>
      <c r="D2" s="167"/>
    </row>
    <row r="3" spans="1:5" s="176" customFormat="1" ht="48.75" customHeight="1" x14ac:dyDescent="0.25">
      <c r="A3" s="444" t="s">
        <v>178</v>
      </c>
      <c r="B3" s="445" t="s">
        <v>726</v>
      </c>
      <c r="C3" s="446" t="s">
        <v>770</v>
      </c>
      <c r="D3" s="446" t="s">
        <v>771</v>
      </c>
      <c r="E3" s="143"/>
    </row>
    <row r="4" spans="1:5" s="176" customFormat="1" ht="14.4" thickBot="1" x14ac:dyDescent="0.3">
      <c r="A4" s="182"/>
      <c r="B4" s="183"/>
      <c r="C4" s="181"/>
      <c r="D4" s="184"/>
      <c r="E4" s="143"/>
    </row>
    <row r="5" spans="1:5" s="171" customFormat="1" ht="53.25" customHeight="1" x14ac:dyDescent="0.3">
      <c r="A5" s="211" t="s">
        <v>208</v>
      </c>
      <c r="B5" s="196"/>
      <c r="C5" s="197"/>
      <c r="D5" s="198"/>
      <c r="E5" s="284"/>
    </row>
    <row r="6" spans="1:5" s="171" customFormat="1" ht="53.25" customHeight="1" x14ac:dyDescent="0.3">
      <c r="A6" s="212"/>
      <c r="B6" s="199"/>
      <c r="C6" s="200"/>
      <c r="D6" s="201"/>
    </row>
    <row r="7" spans="1:5" s="171" customFormat="1" ht="14.4" x14ac:dyDescent="0.3">
      <c r="A7" s="213"/>
      <c r="B7" s="193" t="s">
        <v>250</v>
      </c>
      <c r="C7" s="174" t="s">
        <v>268</v>
      </c>
      <c r="D7" s="186" t="s">
        <v>269</v>
      </c>
    </row>
    <row r="8" spans="1:5" s="171" customFormat="1" ht="13.8" x14ac:dyDescent="0.3">
      <c r="A8" s="214"/>
      <c r="B8" s="194" t="s">
        <v>170</v>
      </c>
      <c r="C8" s="174">
        <v>5001</v>
      </c>
      <c r="D8" s="186"/>
      <c r="E8" s="173"/>
    </row>
    <row r="9" spans="1:5" s="171" customFormat="1" ht="13.8" x14ac:dyDescent="0.3">
      <c r="A9" s="214"/>
      <c r="B9" s="194" t="s">
        <v>171</v>
      </c>
      <c r="C9" s="174">
        <v>5002</v>
      </c>
      <c r="D9" s="186"/>
      <c r="E9" s="173"/>
    </row>
    <row r="10" spans="1:5" s="171" customFormat="1" ht="13.8" x14ac:dyDescent="0.3">
      <c r="A10" s="214"/>
      <c r="B10" s="194" t="s">
        <v>172</v>
      </c>
      <c r="C10" s="174">
        <v>5003</v>
      </c>
      <c r="D10" s="186"/>
      <c r="E10" s="173"/>
    </row>
    <row r="11" spans="1:5" s="171" customFormat="1" ht="13.8" x14ac:dyDescent="0.3">
      <c r="A11" s="214"/>
      <c r="B11" s="194" t="s">
        <v>173</v>
      </c>
      <c r="C11" s="174">
        <v>5004</v>
      </c>
      <c r="D11" s="186"/>
      <c r="E11" s="173"/>
    </row>
    <row r="12" spans="1:5" s="171" customFormat="1" ht="13.8" x14ac:dyDescent="0.3">
      <c r="A12" s="214"/>
      <c r="B12" s="194" t="s">
        <v>174</v>
      </c>
      <c r="C12" s="174">
        <v>5040</v>
      </c>
      <c r="D12" s="186"/>
      <c r="E12" s="173"/>
    </row>
    <row r="13" spans="1:5" s="171" customFormat="1" ht="13.8" x14ac:dyDescent="0.3">
      <c r="A13" s="214"/>
      <c r="B13" s="194" t="s">
        <v>175</v>
      </c>
      <c r="C13" s="174">
        <v>5050</v>
      </c>
      <c r="D13" s="186"/>
      <c r="E13" s="173"/>
    </row>
    <row r="14" spans="1:5" s="171" customFormat="1" ht="13.8" x14ac:dyDescent="0.3">
      <c r="A14" s="214"/>
      <c r="B14" s="194" t="s">
        <v>176</v>
      </c>
      <c r="C14" s="174">
        <v>5060</v>
      </c>
      <c r="D14" s="186"/>
      <c r="E14" s="173"/>
    </row>
    <row r="15" spans="1:5" s="171" customFormat="1" ht="14.4" thickBot="1" x14ac:dyDescent="0.35">
      <c r="A15" s="215"/>
      <c r="B15" s="195" t="s">
        <v>177</v>
      </c>
      <c r="C15" s="189">
        <v>5069</v>
      </c>
      <c r="D15" s="190"/>
      <c r="E15" s="173"/>
    </row>
    <row r="16" spans="1:5" s="171" customFormat="1" ht="20.25" customHeight="1" thickBot="1" x14ac:dyDescent="0.35">
      <c r="A16" s="216"/>
      <c r="B16" s="202"/>
      <c r="C16" s="179"/>
      <c r="D16" s="179"/>
      <c r="E16" s="173"/>
    </row>
    <row r="17" spans="1:7" s="171" customFormat="1" ht="40.5" customHeight="1" x14ac:dyDescent="0.3">
      <c r="A17" s="211" t="s">
        <v>207</v>
      </c>
      <c r="B17" s="196" t="s">
        <v>270</v>
      </c>
      <c r="C17" s="203"/>
      <c r="D17" s="198"/>
      <c r="E17" s="173"/>
    </row>
    <row r="18" spans="1:7" s="171" customFormat="1" ht="36.75" customHeight="1" x14ac:dyDescent="0.3">
      <c r="A18" s="212"/>
      <c r="B18" s="193"/>
      <c r="C18" s="200"/>
      <c r="D18" s="201"/>
      <c r="E18" s="173"/>
    </row>
    <row r="19" spans="1:7" s="171" customFormat="1" ht="14.4" x14ac:dyDescent="0.3">
      <c r="A19" s="213"/>
      <c r="B19" s="193" t="s">
        <v>251</v>
      </c>
      <c r="C19" s="174" t="s">
        <v>271</v>
      </c>
      <c r="D19" s="186" t="s">
        <v>271</v>
      </c>
      <c r="E19" s="173"/>
    </row>
    <row r="20" spans="1:7" s="171" customFormat="1" ht="13.8" x14ac:dyDescent="0.3">
      <c r="A20" s="214"/>
      <c r="B20" s="194" t="s">
        <v>179</v>
      </c>
      <c r="C20" s="174">
        <v>5081</v>
      </c>
      <c r="D20" s="186">
        <v>5081</v>
      </c>
      <c r="E20" s="173"/>
    </row>
    <row r="21" spans="1:7" s="171" customFormat="1" ht="13.8" x14ac:dyDescent="0.3">
      <c r="A21" s="214"/>
      <c r="B21" s="194" t="s">
        <v>180</v>
      </c>
      <c r="C21" s="174">
        <v>5082</v>
      </c>
      <c r="D21" s="186">
        <v>5082</v>
      </c>
      <c r="E21" s="173"/>
    </row>
    <row r="22" spans="1:7" s="173" customFormat="1" ht="13.8" x14ac:dyDescent="0.3">
      <c r="A22" s="214"/>
      <c r="B22" s="194" t="s">
        <v>181</v>
      </c>
      <c r="C22" s="174">
        <v>5083</v>
      </c>
      <c r="D22" s="186">
        <v>5083</v>
      </c>
    </row>
    <row r="23" spans="1:7" s="173" customFormat="1" ht="14.4" thickBot="1" x14ac:dyDescent="0.35">
      <c r="A23" s="215"/>
      <c r="B23" s="195" t="s">
        <v>182</v>
      </c>
      <c r="C23" s="189">
        <v>5084</v>
      </c>
      <c r="D23" s="190">
        <v>5084</v>
      </c>
    </row>
    <row r="24" spans="1:7" s="171" customFormat="1" ht="20.25" customHeight="1" thickBot="1" x14ac:dyDescent="0.35">
      <c r="A24" s="216"/>
      <c r="B24" s="202"/>
      <c r="C24" s="179"/>
      <c r="D24" s="179"/>
      <c r="E24" s="173"/>
    </row>
    <row r="25" spans="1:7" s="173" customFormat="1" ht="57" customHeight="1" x14ac:dyDescent="0.3">
      <c r="A25" s="225" t="s">
        <v>206</v>
      </c>
      <c r="B25" s="204"/>
      <c r="C25" s="197"/>
      <c r="D25" s="198"/>
    </row>
    <row r="26" spans="1:7" s="173" customFormat="1" ht="90" customHeight="1" x14ac:dyDescent="0.3">
      <c r="A26" s="217"/>
      <c r="B26" s="193"/>
      <c r="C26" s="200"/>
      <c r="D26" s="201"/>
      <c r="G26" s="283"/>
    </row>
    <row r="27" spans="1:7" s="173" customFormat="1" ht="14.4" x14ac:dyDescent="0.3">
      <c r="A27" s="218"/>
      <c r="B27" s="193" t="s">
        <v>183</v>
      </c>
      <c r="C27" s="174">
        <v>5100</v>
      </c>
      <c r="D27" s="186" t="s">
        <v>409</v>
      </c>
    </row>
    <row r="28" spans="1:7" s="173" customFormat="1" ht="14.4" x14ac:dyDescent="0.3">
      <c r="A28" s="219"/>
      <c r="B28" s="193" t="s">
        <v>248</v>
      </c>
      <c r="C28" s="174" t="s">
        <v>407</v>
      </c>
      <c r="D28" s="186"/>
    </row>
    <row r="29" spans="1:7" s="171" customFormat="1" ht="13.8" x14ac:dyDescent="0.3">
      <c r="A29" s="220"/>
      <c r="B29" s="194" t="s">
        <v>184</v>
      </c>
      <c r="C29" s="174">
        <v>5111</v>
      </c>
      <c r="D29" s="186"/>
      <c r="E29" s="173"/>
    </row>
    <row r="30" spans="1:7" s="173" customFormat="1" ht="13.8" x14ac:dyDescent="0.3">
      <c r="A30" s="185"/>
      <c r="B30" s="194" t="s">
        <v>185</v>
      </c>
      <c r="C30" s="174">
        <v>5112</v>
      </c>
      <c r="D30" s="186"/>
    </row>
    <row r="31" spans="1:7" s="172" customFormat="1" ht="14.4" x14ac:dyDescent="0.3">
      <c r="A31" s="221"/>
      <c r="B31" s="205" t="s">
        <v>249</v>
      </c>
      <c r="C31" s="174" t="s">
        <v>408</v>
      </c>
      <c r="D31" s="186"/>
      <c r="E31" s="173"/>
    </row>
    <row r="32" spans="1:7" s="172" customFormat="1" ht="13.8" x14ac:dyDescent="0.3">
      <c r="A32" s="185"/>
      <c r="B32" s="177" t="s">
        <v>186</v>
      </c>
      <c r="C32" s="174">
        <v>5121</v>
      </c>
      <c r="D32" s="186"/>
      <c r="E32" s="173"/>
    </row>
    <row r="33" spans="1:5" s="172" customFormat="1" ht="12.75" customHeight="1" x14ac:dyDescent="0.3">
      <c r="A33" s="185"/>
      <c r="B33" s="177" t="s">
        <v>187</v>
      </c>
      <c r="C33" s="174">
        <v>5122</v>
      </c>
      <c r="D33" s="186"/>
      <c r="E33" s="173"/>
    </row>
    <row r="34" spans="1:5" s="169" customFormat="1" ht="12.75" customHeight="1" x14ac:dyDescent="0.3">
      <c r="A34" s="185"/>
      <c r="B34" s="177" t="s">
        <v>188</v>
      </c>
      <c r="C34" s="174">
        <v>5123</v>
      </c>
      <c r="D34" s="186"/>
      <c r="E34" s="286"/>
    </row>
    <row r="35" spans="1:5" s="169" customFormat="1" ht="12.75" customHeight="1" x14ac:dyDescent="0.3">
      <c r="A35" s="185"/>
      <c r="B35" s="177" t="s">
        <v>189</v>
      </c>
      <c r="C35" s="174">
        <v>5124</v>
      </c>
      <c r="D35" s="186"/>
      <c r="E35" s="286"/>
    </row>
    <row r="36" spans="1:5" s="169" customFormat="1" ht="12.75" customHeight="1" x14ac:dyDescent="0.3">
      <c r="A36" s="185"/>
      <c r="B36" s="177" t="s">
        <v>190</v>
      </c>
      <c r="C36" s="174">
        <v>5125</v>
      </c>
      <c r="D36" s="186"/>
      <c r="E36" s="286"/>
    </row>
    <row r="37" spans="1:5" s="169" customFormat="1" ht="12.75" customHeight="1" x14ac:dyDescent="0.3">
      <c r="A37" s="185"/>
      <c r="B37" s="177" t="s">
        <v>191</v>
      </c>
      <c r="C37" s="174">
        <v>5126</v>
      </c>
      <c r="D37" s="186"/>
      <c r="E37" s="286"/>
    </row>
    <row r="38" spans="1:5" s="169" customFormat="1" ht="12.75" customHeight="1" x14ac:dyDescent="0.3">
      <c r="A38" s="185"/>
      <c r="B38" s="177" t="s">
        <v>192</v>
      </c>
      <c r="C38" s="174">
        <v>5128</v>
      </c>
      <c r="D38" s="186"/>
      <c r="E38" s="286"/>
    </row>
    <row r="39" spans="1:5" s="169" customFormat="1" ht="12.75" customHeight="1" x14ac:dyDescent="0.3">
      <c r="A39" s="185"/>
      <c r="B39" s="177" t="s">
        <v>193</v>
      </c>
      <c r="C39" s="174">
        <v>5129</v>
      </c>
      <c r="D39" s="186"/>
      <c r="E39" s="286"/>
    </row>
    <row r="40" spans="1:5" s="169" customFormat="1" ht="12.75" customHeight="1" x14ac:dyDescent="0.3">
      <c r="A40" s="185"/>
      <c r="B40" s="177" t="s">
        <v>194</v>
      </c>
      <c r="C40" s="174">
        <v>5160</v>
      </c>
      <c r="D40" s="186"/>
      <c r="E40" s="286"/>
    </row>
    <row r="41" spans="1:5" s="169" customFormat="1" ht="12.75" customHeight="1" thickBot="1" x14ac:dyDescent="0.35">
      <c r="A41" s="187"/>
      <c r="B41" s="188" t="s">
        <v>195</v>
      </c>
      <c r="C41" s="189">
        <v>5169</v>
      </c>
      <c r="D41" s="190"/>
      <c r="E41" s="286"/>
    </row>
    <row r="42" spans="1:5" s="178" customFormat="1" ht="12.75" customHeight="1" thickBot="1" x14ac:dyDescent="0.3">
      <c r="A42" s="216"/>
      <c r="B42" s="180"/>
      <c r="C42" s="179"/>
      <c r="D42" s="179"/>
      <c r="E42" s="287"/>
    </row>
    <row r="43" spans="1:5" s="178" customFormat="1" ht="36" customHeight="1" x14ac:dyDescent="0.25">
      <c r="A43" s="226" t="s">
        <v>211</v>
      </c>
      <c r="B43" s="191"/>
      <c r="C43" s="206"/>
      <c r="D43" s="192"/>
      <c r="E43" s="287"/>
    </row>
    <row r="44" spans="1:5" s="170" customFormat="1" ht="12.6" thickBot="1" x14ac:dyDescent="0.3">
      <c r="A44" s="222"/>
      <c r="B44" s="188" t="s">
        <v>204</v>
      </c>
      <c r="C44" s="189">
        <v>5270</v>
      </c>
      <c r="D44" s="190">
        <v>5270</v>
      </c>
      <c r="E44" s="288"/>
    </row>
    <row r="45" spans="1:5" s="170" customFormat="1" ht="12.75" customHeight="1" thickBot="1" x14ac:dyDescent="0.3">
      <c r="A45" s="180"/>
      <c r="B45" s="178"/>
      <c r="C45" s="179"/>
      <c r="D45" s="179"/>
      <c r="E45" s="288"/>
    </row>
    <row r="46" spans="1:5" s="170" customFormat="1" ht="54" customHeight="1" x14ac:dyDescent="0.25">
      <c r="A46" s="211" t="s">
        <v>205</v>
      </c>
      <c r="B46" s="204"/>
      <c r="C46" s="206"/>
      <c r="D46" s="207"/>
      <c r="E46" s="288"/>
    </row>
    <row r="47" spans="1:5" s="170" customFormat="1" ht="75.75" customHeight="1" x14ac:dyDescent="0.25">
      <c r="A47" s="212"/>
      <c r="B47" s="193"/>
      <c r="C47" s="174"/>
      <c r="D47" s="186"/>
      <c r="E47" s="288"/>
    </row>
    <row r="48" spans="1:5" s="170" customFormat="1" ht="13.8" x14ac:dyDescent="0.25">
      <c r="A48" s="213"/>
      <c r="B48" s="193" t="s">
        <v>252</v>
      </c>
      <c r="C48" s="174"/>
      <c r="D48" s="186" t="s">
        <v>414</v>
      </c>
      <c r="E48" s="288"/>
    </row>
    <row r="49" spans="1:5" s="170" customFormat="1" ht="12.75" customHeight="1" x14ac:dyDescent="0.25">
      <c r="A49" s="213"/>
      <c r="B49" s="193" t="s">
        <v>196</v>
      </c>
      <c r="C49" s="174">
        <v>5230</v>
      </c>
      <c r="D49" s="186"/>
      <c r="E49" s="288"/>
    </row>
    <row r="50" spans="1:5" s="170" customFormat="1" ht="12.75" customHeight="1" x14ac:dyDescent="0.25">
      <c r="A50" s="213"/>
      <c r="B50" s="193" t="s">
        <v>197</v>
      </c>
      <c r="C50" s="174">
        <v>5240</v>
      </c>
      <c r="D50" s="186"/>
      <c r="E50" s="288"/>
    </row>
    <row r="51" spans="1:5" s="170" customFormat="1" ht="12.75" customHeight="1" x14ac:dyDescent="0.25">
      <c r="A51" s="213"/>
      <c r="B51" s="193" t="s">
        <v>198</v>
      </c>
      <c r="C51" s="174">
        <v>5250</v>
      </c>
      <c r="D51" s="186"/>
      <c r="E51" s="288"/>
    </row>
    <row r="52" spans="1:5" s="170" customFormat="1" ht="13.8" x14ac:dyDescent="0.25">
      <c r="A52" s="213"/>
      <c r="B52" s="193" t="s">
        <v>415</v>
      </c>
      <c r="C52" s="174" t="s">
        <v>413</v>
      </c>
      <c r="D52" s="186"/>
      <c r="E52" s="288"/>
    </row>
    <row r="53" spans="1:5" s="170" customFormat="1" ht="12.75" customHeight="1" x14ac:dyDescent="0.25">
      <c r="A53" s="213"/>
      <c r="B53" s="193" t="s">
        <v>199</v>
      </c>
      <c r="C53" s="174">
        <v>5261</v>
      </c>
      <c r="D53" s="186"/>
      <c r="E53" s="288"/>
    </row>
    <row r="54" spans="1:5" s="170" customFormat="1" ht="12.75" customHeight="1" x14ac:dyDescent="0.25">
      <c r="A54" s="213"/>
      <c r="B54" s="193" t="s">
        <v>200</v>
      </c>
      <c r="C54" s="174">
        <v>5262</v>
      </c>
      <c r="D54" s="186"/>
      <c r="E54" s="288"/>
    </row>
    <row r="55" spans="1:5" s="170" customFormat="1" ht="12.75" customHeight="1" x14ac:dyDescent="0.25">
      <c r="A55" s="213"/>
      <c r="B55" s="193" t="s">
        <v>201</v>
      </c>
      <c r="C55" s="174">
        <v>5263</v>
      </c>
      <c r="D55" s="186"/>
      <c r="E55" s="288"/>
    </row>
    <row r="56" spans="1:5" s="170" customFormat="1" ht="12.75" customHeight="1" x14ac:dyDescent="0.25">
      <c r="A56" s="213"/>
      <c r="B56" s="193" t="s">
        <v>202</v>
      </c>
      <c r="C56" s="174">
        <v>5264</v>
      </c>
      <c r="D56" s="186"/>
      <c r="E56" s="288"/>
    </row>
    <row r="57" spans="1:5" s="170" customFormat="1" ht="12.75" customHeight="1" thickBot="1" x14ac:dyDescent="0.3">
      <c r="A57" s="223"/>
      <c r="B57" s="208" t="s">
        <v>203</v>
      </c>
      <c r="C57" s="189">
        <v>5269</v>
      </c>
      <c r="D57" s="190"/>
      <c r="E57" s="288"/>
    </row>
    <row r="58" spans="1:5" s="170" customFormat="1" ht="12.75" customHeight="1" thickBot="1" x14ac:dyDescent="0.3">
      <c r="A58" s="224"/>
      <c r="B58" s="209"/>
      <c r="C58" s="179"/>
      <c r="D58" s="179"/>
      <c r="E58" s="288"/>
    </row>
    <row r="59" spans="1:5" s="170" customFormat="1" ht="57" customHeight="1" x14ac:dyDescent="0.25">
      <c r="A59" s="211" t="s">
        <v>213</v>
      </c>
      <c r="B59" s="204"/>
      <c r="C59" s="206"/>
      <c r="D59" s="207"/>
      <c r="E59" s="288"/>
    </row>
    <row r="60" spans="1:5" s="170" customFormat="1" ht="60" customHeight="1" x14ac:dyDescent="0.25">
      <c r="A60" s="212"/>
      <c r="B60" s="193"/>
      <c r="C60" s="174"/>
      <c r="D60" s="186"/>
      <c r="E60" s="288"/>
    </row>
    <row r="61" spans="1:5" s="170" customFormat="1" ht="13.8" x14ac:dyDescent="0.25">
      <c r="A61" s="213"/>
      <c r="B61" s="193" t="s">
        <v>253</v>
      </c>
      <c r="C61" s="174" t="s">
        <v>272</v>
      </c>
      <c r="D61" s="186" t="s">
        <v>273</v>
      </c>
      <c r="E61" s="288"/>
    </row>
    <row r="62" spans="1:5" s="170" customFormat="1" ht="12.75" customHeight="1" x14ac:dyDescent="0.25">
      <c r="A62" s="213"/>
      <c r="B62" s="193" t="s">
        <v>209</v>
      </c>
      <c r="C62" s="174">
        <v>5301</v>
      </c>
      <c r="D62" s="186"/>
      <c r="E62" s="288"/>
    </row>
    <row r="63" spans="1:5" s="170" customFormat="1" ht="12.75" customHeight="1" thickBot="1" x14ac:dyDescent="0.3">
      <c r="A63" s="223"/>
      <c r="B63" s="208" t="s">
        <v>210</v>
      </c>
      <c r="C63" s="189">
        <v>5302</v>
      </c>
      <c r="D63" s="190"/>
      <c r="E63" s="288"/>
    </row>
    <row r="64" spans="1:5" s="170" customFormat="1" ht="12.75" customHeight="1" thickBot="1" x14ac:dyDescent="0.3">
      <c r="A64" s="224"/>
      <c r="B64" s="209"/>
      <c r="C64" s="179"/>
      <c r="D64" s="179"/>
      <c r="E64" s="288"/>
    </row>
    <row r="65" spans="1:5" s="170" customFormat="1" ht="12.75" customHeight="1" thickBot="1" x14ac:dyDescent="0.3">
      <c r="A65" s="447" t="s">
        <v>214</v>
      </c>
      <c r="B65" s="913" t="s">
        <v>212</v>
      </c>
      <c r="C65" s="914"/>
      <c r="D65" s="915"/>
      <c r="E65" s="288"/>
    </row>
    <row r="66" spans="1:5" s="170" customFormat="1" ht="12.75" customHeight="1" thickBot="1" x14ac:dyDescent="0.3">
      <c r="A66" s="224"/>
      <c r="B66" s="209"/>
      <c r="C66" s="179"/>
      <c r="D66" s="179"/>
      <c r="E66" s="288"/>
    </row>
    <row r="67" spans="1:5" s="170" customFormat="1" ht="72.75" customHeight="1" x14ac:dyDescent="0.25">
      <c r="A67" s="211" t="s">
        <v>215</v>
      </c>
      <c r="B67" s="204"/>
      <c r="C67" s="197"/>
      <c r="D67" s="198"/>
      <c r="E67" s="288"/>
    </row>
    <row r="68" spans="1:5" s="170" customFormat="1" ht="285.75" customHeight="1" x14ac:dyDescent="0.25">
      <c r="A68" s="212"/>
      <c r="B68" s="193"/>
      <c r="C68" s="200"/>
      <c r="D68" s="201"/>
      <c r="E68" s="288"/>
    </row>
    <row r="69" spans="1:5" s="170" customFormat="1" ht="13.8" x14ac:dyDescent="0.25">
      <c r="A69" s="212"/>
      <c r="B69" s="193" t="s">
        <v>254</v>
      </c>
      <c r="C69" s="174" t="s">
        <v>274</v>
      </c>
      <c r="D69" s="186" t="s">
        <v>275</v>
      </c>
      <c r="E69" s="288"/>
    </row>
    <row r="70" spans="1:5" s="170" customFormat="1" ht="12" x14ac:dyDescent="0.25">
      <c r="A70" s="213"/>
      <c r="B70" s="193" t="s">
        <v>216</v>
      </c>
      <c r="C70" s="174">
        <v>6112</v>
      </c>
      <c r="D70" s="186"/>
      <c r="E70" s="288"/>
    </row>
    <row r="71" spans="1:5" s="170" customFormat="1" ht="12.75" customHeight="1" x14ac:dyDescent="0.25">
      <c r="A71" s="213"/>
      <c r="B71" s="193" t="s">
        <v>217</v>
      </c>
      <c r="C71" s="174">
        <v>6113</v>
      </c>
      <c r="D71" s="186"/>
      <c r="E71" s="288"/>
    </row>
    <row r="72" spans="1:5" s="170" customFormat="1" ht="12.75" customHeight="1" x14ac:dyDescent="0.25">
      <c r="A72" s="213"/>
      <c r="B72" s="193" t="s">
        <v>410</v>
      </c>
      <c r="C72" s="174">
        <v>6114</v>
      </c>
      <c r="D72" s="186"/>
      <c r="E72" s="288"/>
    </row>
    <row r="73" spans="1:5" s="170" customFormat="1" ht="12.75" customHeight="1" x14ac:dyDescent="0.25">
      <c r="A73" s="213"/>
      <c r="B73" s="193" t="s">
        <v>218</v>
      </c>
      <c r="C73" s="174">
        <v>6115</v>
      </c>
      <c r="D73" s="186"/>
      <c r="E73" s="288"/>
    </row>
    <row r="74" spans="1:5" s="170" customFormat="1" ht="12.75" customHeight="1" x14ac:dyDescent="0.25">
      <c r="A74" s="213"/>
      <c r="B74" s="193" t="s">
        <v>219</v>
      </c>
      <c r="C74" s="174">
        <v>6116</v>
      </c>
      <c r="D74" s="186"/>
      <c r="E74" s="288"/>
    </row>
    <row r="75" spans="1:5" s="170" customFormat="1" ht="13.8" x14ac:dyDescent="0.25">
      <c r="A75" s="213"/>
      <c r="B75" s="193" t="s">
        <v>220</v>
      </c>
      <c r="C75" s="174" t="s">
        <v>276</v>
      </c>
      <c r="D75" s="186" t="s">
        <v>277</v>
      </c>
      <c r="E75" s="288"/>
    </row>
    <row r="76" spans="1:5" s="170" customFormat="1" ht="12.75" customHeight="1" x14ac:dyDescent="0.25">
      <c r="A76" s="213"/>
      <c r="B76" s="193" t="s">
        <v>221</v>
      </c>
      <c r="C76" s="174">
        <v>6121</v>
      </c>
      <c r="D76" s="186"/>
      <c r="E76" s="288"/>
    </row>
    <row r="77" spans="1:5" s="170" customFormat="1" ht="12.75" customHeight="1" x14ac:dyDescent="0.25">
      <c r="A77" s="213"/>
      <c r="B77" s="193" t="s">
        <v>222</v>
      </c>
      <c r="C77" s="174">
        <v>6122</v>
      </c>
      <c r="D77" s="186"/>
      <c r="E77" s="288"/>
    </row>
    <row r="78" spans="1:5" s="170" customFormat="1" ht="12.75" customHeight="1" x14ac:dyDescent="0.25">
      <c r="A78" s="213"/>
      <c r="B78" s="193" t="s">
        <v>223</v>
      </c>
      <c r="C78" s="174">
        <v>6123</v>
      </c>
      <c r="D78" s="186"/>
      <c r="E78" s="288"/>
    </row>
    <row r="79" spans="1:5" s="170" customFormat="1" ht="12.75" customHeight="1" x14ac:dyDescent="0.25">
      <c r="A79" s="213"/>
      <c r="B79" s="193" t="s">
        <v>224</v>
      </c>
      <c r="C79" s="174">
        <v>6124</v>
      </c>
      <c r="D79" s="186"/>
      <c r="E79" s="288"/>
    </row>
    <row r="80" spans="1:5" s="170" customFormat="1" ht="13.8" x14ac:dyDescent="0.25">
      <c r="A80" s="213"/>
      <c r="B80" s="193" t="s">
        <v>225</v>
      </c>
      <c r="C80" s="174" t="s">
        <v>278</v>
      </c>
      <c r="D80" s="186" t="s">
        <v>279</v>
      </c>
      <c r="E80" s="288"/>
    </row>
    <row r="81" spans="1:5" s="170" customFormat="1" ht="12.75" customHeight="1" x14ac:dyDescent="0.25">
      <c r="A81" s="213"/>
      <c r="B81" s="193" t="s">
        <v>226</v>
      </c>
      <c r="C81" s="174">
        <v>6211</v>
      </c>
      <c r="D81" s="186">
        <v>6210.11</v>
      </c>
      <c r="E81" s="288"/>
    </row>
    <row r="82" spans="1:5" s="170" customFormat="1" ht="12.75" customHeight="1" x14ac:dyDescent="0.25">
      <c r="A82" s="213"/>
      <c r="B82" s="193" t="s">
        <v>227</v>
      </c>
      <c r="C82" s="174">
        <v>6212</v>
      </c>
      <c r="D82" s="186">
        <v>6210.21</v>
      </c>
      <c r="E82" s="288"/>
    </row>
    <row r="83" spans="1:5" s="170" customFormat="1" ht="12.75" customHeight="1" x14ac:dyDescent="0.25">
      <c r="A83" s="213"/>
      <c r="B83" s="193" t="s">
        <v>228</v>
      </c>
      <c r="C83" s="174">
        <v>6215</v>
      </c>
      <c r="D83" s="186">
        <v>6210.31</v>
      </c>
      <c r="E83" s="288"/>
    </row>
    <row r="84" spans="1:5" s="170" customFormat="1" ht="12.75" customHeight="1" x14ac:dyDescent="0.25">
      <c r="A84" s="213"/>
      <c r="B84" s="193" t="s">
        <v>229</v>
      </c>
      <c r="C84" s="174">
        <v>6220</v>
      </c>
      <c r="D84" s="186">
        <v>6220</v>
      </c>
      <c r="E84" s="288"/>
    </row>
    <row r="85" spans="1:5" s="170" customFormat="1" ht="13.8" x14ac:dyDescent="0.25">
      <c r="A85" s="213"/>
      <c r="B85" s="193" t="s">
        <v>230</v>
      </c>
      <c r="C85" s="174" t="s">
        <v>280</v>
      </c>
      <c r="D85" s="186" t="s">
        <v>281</v>
      </c>
      <c r="E85" s="288"/>
    </row>
    <row r="86" spans="1:5" s="170" customFormat="1" ht="12.75" customHeight="1" x14ac:dyDescent="0.25">
      <c r="A86" s="213"/>
      <c r="B86" s="193" t="s">
        <v>231</v>
      </c>
      <c r="C86" s="174">
        <v>6231</v>
      </c>
      <c r="D86" s="186">
        <v>6230.11</v>
      </c>
      <c r="E86" s="288"/>
    </row>
    <row r="87" spans="1:5" s="170" customFormat="1" ht="12.75" customHeight="1" x14ac:dyDescent="0.25">
      <c r="A87" s="213"/>
      <c r="B87" s="193" t="s">
        <v>411</v>
      </c>
      <c r="C87" s="174">
        <v>6232</v>
      </c>
      <c r="D87" s="186">
        <v>6230.21</v>
      </c>
      <c r="E87" s="288"/>
    </row>
    <row r="88" spans="1:5" s="170" customFormat="1" ht="13.8" x14ac:dyDescent="0.25">
      <c r="A88" s="213"/>
      <c r="B88" s="193" t="s">
        <v>232</v>
      </c>
      <c r="C88" s="174" t="s">
        <v>282</v>
      </c>
      <c r="D88" s="186" t="s">
        <v>283</v>
      </c>
      <c r="E88" s="288"/>
    </row>
    <row r="89" spans="1:5" s="170" customFormat="1" ht="12.75" customHeight="1" x14ac:dyDescent="0.25">
      <c r="A89" s="213"/>
      <c r="B89" s="193" t="s">
        <v>233</v>
      </c>
      <c r="C89" s="174">
        <v>6311</v>
      </c>
      <c r="D89" s="186"/>
      <c r="E89" s="288"/>
    </row>
    <row r="90" spans="1:5" s="170" customFormat="1" ht="12.75" customHeight="1" x14ac:dyDescent="0.25">
      <c r="A90" s="213"/>
      <c r="B90" s="193" t="s">
        <v>234</v>
      </c>
      <c r="C90" s="174">
        <v>6341</v>
      </c>
      <c r="D90" s="186"/>
      <c r="E90" s="288"/>
    </row>
    <row r="91" spans="1:5" s="170" customFormat="1" ht="12.75" customHeight="1" x14ac:dyDescent="0.25">
      <c r="A91" s="213"/>
      <c r="B91" s="193" t="s">
        <v>235</v>
      </c>
      <c r="C91" s="174">
        <v>6351</v>
      </c>
      <c r="D91" s="186"/>
      <c r="E91" s="288"/>
    </row>
    <row r="92" spans="1:5" s="170" customFormat="1" ht="12" x14ac:dyDescent="0.25">
      <c r="A92" s="213"/>
      <c r="B92" s="193" t="s">
        <v>236</v>
      </c>
      <c r="C92" s="174">
        <v>6362</v>
      </c>
      <c r="D92" s="186"/>
      <c r="E92" s="288"/>
    </row>
    <row r="93" spans="1:5" s="170" customFormat="1" ht="13.8" x14ac:dyDescent="0.25">
      <c r="A93" s="213"/>
      <c r="B93" s="193" t="s">
        <v>237</v>
      </c>
      <c r="C93" s="174" t="s">
        <v>284</v>
      </c>
      <c r="D93" s="186" t="s">
        <v>285</v>
      </c>
      <c r="E93" s="288"/>
    </row>
    <row r="94" spans="1:5" s="170" customFormat="1" ht="12.75" customHeight="1" x14ac:dyDescent="0.25">
      <c r="A94" s="213"/>
      <c r="B94" s="193" t="s">
        <v>238</v>
      </c>
      <c r="C94" s="174">
        <v>6411</v>
      </c>
      <c r="D94" s="186"/>
      <c r="E94" s="288"/>
    </row>
    <row r="95" spans="1:5" s="170" customFormat="1" ht="12.75" customHeight="1" x14ac:dyDescent="0.25">
      <c r="A95" s="213"/>
      <c r="B95" s="193" t="s">
        <v>239</v>
      </c>
      <c r="C95" s="174">
        <v>6421</v>
      </c>
      <c r="D95" s="186"/>
      <c r="E95" s="288"/>
    </row>
    <row r="96" spans="1:5" s="170" customFormat="1" ht="12.75" customHeight="1" x14ac:dyDescent="0.25">
      <c r="A96" s="213"/>
      <c r="B96" s="193" t="s">
        <v>240</v>
      </c>
      <c r="C96" s="174">
        <v>6422</v>
      </c>
      <c r="D96" s="186"/>
      <c r="E96" s="288"/>
    </row>
    <row r="97" spans="1:5" s="170" customFormat="1" ht="12.75" customHeight="1" x14ac:dyDescent="0.25">
      <c r="A97" s="213"/>
      <c r="B97" s="193" t="s">
        <v>241</v>
      </c>
      <c r="C97" s="174">
        <v>6423</v>
      </c>
      <c r="D97" s="186"/>
      <c r="E97" s="288"/>
    </row>
    <row r="98" spans="1:5" s="170" customFormat="1" ht="12.75" customHeight="1" x14ac:dyDescent="0.25">
      <c r="A98" s="213"/>
      <c r="B98" s="193" t="s">
        <v>242</v>
      </c>
      <c r="C98" s="174">
        <v>6424</v>
      </c>
      <c r="D98" s="186"/>
      <c r="E98" s="288"/>
    </row>
    <row r="99" spans="1:5" s="170" customFormat="1" ht="12.75" customHeight="1" x14ac:dyDescent="0.25">
      <c r="A99" s="213"/>
      <c r="B99" s="193" t="s">
        <v>243</v>
      </c>
      <c r="C99" s="174">
        <v>6425</v>
      </c>
      <c r="D99" s="186"/>
      <c r="E99" s="288"/>
    </row>
    <row r="100" spans="1:5" s="170" customFormat="1" ht="12.75" customHeight="1" x14ac:dyDescent="0.25">
      <c r="A100" s="213"/>
      <c r="B100" s="193" t="s">
        <v>244</v>
      </c>
      <c r="C100" s="174">
        <v>6426</v>
      </c>
      <c r="D100" s="186"/>
      <c r="E100" s="288"/>
    </row>
    <row r="101" spans="1:5" s="170" customFormat="1" ht="12.75" customHeight="1" x14ac:dyDescent="0.25">
      <c r="A101" s="213"/>
      <c r="B101" s="193" t="s">
        <v>245</v>
      </c>
      <c r="C101" s="174">
        <v>6431</v>
      </c>
      <c r="D101" s="186">
        <v>6431</v>
      </c>
      <c r="E101" s="288"/>
    </row>
    <row r="102" spans="1:5" s="170" customFormat="1" ht="12.75" customHeight="1" thickBot="1" x14ac:dyDescent="0.3">
      <c r="A102" s="223"/>
      <c r="B102" s="208" t="s">
        <v>246</v>
      </c>
      <c r="C102" s="189">
        <v>6441</v>
      </c>
      <c r="D102" s="190">
        <v>6441</v>
      </c>
      <c r="E102" s="288"/>
    </row>
    <row r="103" spans="1:5" s="170" customFormat="1" ht="12.75" customHeight="1" thickBot="1" x14ac:dyDescent="0.3">
      <c r="A103" s="224"/>
      <c r="B103" s="209"/>
      <c r="C103" s="179"/>
      <c r="D103" s="179"/>
      <c r="E103" s="288"/>
    </row>
    <row r="104" spans="1:5" s="170" customFormat="1" ht="43.5" customHeight="1" x14ac:dyDescent="0.25">
      <c r="A104" s="225" t="s">
        <v>290</v>
      </c>
      <c r="B104" s="204"/>
      <c r="C104" s="197"/>
      <c r="D104" s="198"/>
      <c r="E104" s="288"/>
    </row>
    <row r="105" spans="1:5" s="170" customFormat="1" ht="114.75" customHeight="1" x14ac:dyDescent="0.25">
      <c r="A105" s="212"/>
      <c r="B105" s="193"/>
      <c r="C105" s="200"/>
      <c r="D105" s="201"/>
      <c r="E105" s="288"/>
    </row>
    <row r="106" spans="1:5" s="170" customFormat="1" ht="13.8" x14ac:dyDescent="0.25">
      <c r="A106" s="213"/>
      <c r="B106" s="193" t="s">
        <v>255</v>
      </c>
      <c r="C106" s="174" t="s">
        <v>286</v>
      </c>
      <c r="D106" s="186" t="s">
        <v>287</v>
      </c>
      <c r="E106" s="288"/>
    </row>
    <row r="107" spans="1:5" s="170" customFormat="1" ht="12.75" customHeight="1" x14ac:dyDescent="0.25">
      <c r="A107" s="213"/>
      <c r="B107" s="193" t="s">
        <v>247</v>
      </c>
      <c r="C107" s="174">
        <v>6511</v>
      </c>
      <c r="D107" s="186"/>
      <c r="E107" s="288"/>
    </row>
    <row r="108" spans="1:5" s="170" customFormat="1" ht="12.75" customHeight="1" x14ac:dyDescent="0.25">
      <c r="A108" s="213"/>
      <c r="B108" s="193" t="s">
        <v>256</v>
      </c>
      <c r="C108" s="174">
        <v>6512</v>
      </c>
      <c r="D108" s="186"/>
      <c r="E108" s="288"/>
    </row>
    <row r="109" spans="1:5" s="170" customFormat="1" ht="13.8" x14ac:dyDescent="0.25">
      <c r="A109" s="213"/>
      <c r="B109" s="193" t="s">
        <v>257</v>
      </c>
      <c r="C109" s="174" t="s">
        <v>288</v>
      </c>
      <c r="D109" s="186" t="s">
        <v>289</v>
      </c>
      <c r="E109" s="288"/>
    </row>
    <row r="110" spans="1:5" s="170" customFormat="1" ht="12.75" customHeight="1" x14ac:dyDescent="0.25">
      <c r="A110" s="213"/>
      <c r="B110" s="193" t="s">
        <v>258</v>
      </c>
      <c r="C110" s="174">
        <v>6531</v>
      </c>
      <c r="D110" s="186"/>
      <c r="E110" s="288"/>
    </row>
    <row r="111" spans="1:5" s="170" customFormat="1" ht="12.75" customHeight="1" x14ac:dyDescent="0.25">
      <c r="A111" s="213"/>
      <c r="B111" s="193" t="s">
        <v>259</v>
      </c>
      <c r="C111" s="174">
        <v>6532</v>
      </c>
      <c r="D111" s="186"/>
      <c r="E111" s="288"/>
    </row>
    <row r="112" spans="1:5" s="170" customFormat="1" ht="12.75" customHeight="1" x14ac:dyDescent="0.25">
      <c r="A112" s="213"/>
      <c r="B112" s="193" t="s">
        <v>260</v>
      </c>
      <c r="C112" s="174">
        <v>6533</v>
      </c>
      <c r="D112" s="186"/>
      <c r="E112" s="288"/>
    </row>
    <row r="113" spans="1:5" s="170" customFormat="1" ht="12.75" customHeight="1" x14ac:dyDescent="0.25">
      <c r="A113" s="213"/>
      <c r="B113" s="193" t="s">
        <v>261</v>
      </c>
      <c r="C113" s="174">
        <v>6534</v>
      </c>
      <c r="D113" s="186"/>
      <c r="E113" s="288"/>
    </row>
    <row r="114" spans="1:5" s="170" customFormat="1" ht="12.75" customHeight="1" x14ac:dyDescent="0.25">
      <c r="A114" s="213"/>
      <c r="B114" s="193" t="s">
        <v>262</v>
      </c>
      <c r="C114" s="174">
        <v>6535</v>
      </c>
      <c r="D114" s="186"/>
      <c r="E114" s="288"/>
    </row>
    <row r="115" spans="1:5" s="170" customFormat="1" ht="12.75" customHeight="1" thickBot="1" x14ac:dyDescent="0.3">
      <c r="A115" s="223"/>
      <c r="B115" s="208" t="s">
        <v>263</v>
      </c>
      <c r="C115" s="189">
        <v>6540</v>
      </c>
      <c r="D115" s="190"/>
      <c r="E115" s="288"/>
    </row>
    <row r="116" spans="1:5" s="170" customFormat="1" ht="12.75" customHeight="1" thickBot="1" x14ac:dyDescent="0.3">
      <c r="A116" s="227"/>
      <c r="B116" s="228"/>
      <c r="C116" s="203"/>
      <c r="D116" s="203"/>
      <c r="E116" s="288"/>
    </row>
    <row r="117" spans="1:5" s="170" customFormat="1" ht="48.75" customHeight="1" x14ac:dyDescent="0.25">
      <c r="A117" s="225" t="s">
        <v>296</v>
      </c>
      <c r="B117" s="204"/>
      <c r="C117" s="206"/>
      <c r="D117" s="207"/>
      <c r="E117" s="288"/>
    </row>
    <row r="118" spans="1:5" s="170" customFormat="1" ht="77.25" customHeight="1" x14ac:dyDescent="0.25">
      <c r="A118" s="229"/>
      <c r="B118" s="193"/>
      <c r="C118" s="174"/>
      <c r="D118" s="186"/>
      <c r="E118" s="288"/>
    </row>
    <row r="119" spans="1:5" s="170" customFormat="1" ht="13.8" x14ac:dyDescent="0.25">
      <c r="A119" s="213"/>
      <c r="B119" s="193" t="s">
        <v>412</v>
      </c>
      <c r="C119" s="174" t="s">
        <v>291</v>
      </c>
      <c r="D119" s="186" t="s">
        <v>292</v>
      </c>
      <c r="E119" s="288"/>
    </row>
    <row r="120" spans="1:5" s="170" customFormat="1" ht="12.75" customHeight="1" x14ac:dyDescent="0.25">
      <c r="A120" s="213"/>
      <c r="B120" s="193" t="s">
        <v>266</v>
      </c>
      <c r="C120" s="174"/>
      <c r="D120" s="186">
        <v>6560.1</v>
      </c>
      <c r="E120" s="288"/>
    </row>
    <row r="121" spans="1:5" s="170" customFormat="1" ht="12.75" customHeight="1" x14ac:dyDescent="0.25">
      <c r="A121" s="213"/>
      <c r="B121" s="193" t="s">
        <v>267</v>
      </c>
      <c r="C121" s="174"/>
      <c r="D121" s="186">
        <v>6560.2</v>
      </c>
      <c r="E121" s="288"/>
    </row>
    <row r="122" spans="1:5" s="170" customFormat="1" ht="12.75" customHeight="1" x14ac:dyDescent="0.25">
      <c r="A122" s="213"/>
      <c r="B122" s="193" t="s">
        <v>264</v>
      </c>
      <c r="C122" s="174">
        <v>6561</v>
      </c>
      <c r="D122" s="186"/>
      <c r="E122" s="288"/>
    </row>
    <row r="123" spans="1:5" s="170" customFormat="1" ht="12.75" customHeight="1" thickBot="1" x14ac:dyDescent="0.3">
      <c r="A123" s="223"/>
      <c r="B123" s="208" t="s">
        <v>265</v>
      </c>
      <c r="C123" s="189">
        <v>6562</v>
      </c>
      <c r="D123" s="190"/>
      <c r="E123" s="288"/>
    </row>
    <row r="124" spans="1:5" s="170" customFormat="1" ht="12.75" customHeight="1" thickBot="1" x14ac:dyDescent="0.3">
      <c r="A124" s="224"/>
      <c r="B124" s="209"/>
      <c r="C124" s="179"/>
      <c r="D124" s="179"/>
      <c r="E124" s="288"/>
    </row>
    <row r="125" spans="1:5" ht="40.5" customHeight="1" x14ac:dyDescent="0.3">
      <c r="A125" s="230" t="s">
        <v>295</v>
      </c>
      <c r="B125" s="233"/>
      <c r="C125" s="234"/>
      <c r="D125" s="235"/>
    </row>
    <row r="126" spans="1:5" s="232" customFormat="1" ht="12.75" customHeight="1" x14ac:dyDescent="0.2">
      <c r="A126" s="185"/>
      <c r="B126" s="177" t="s">
        <v>293</v>
      </c>
      <c r="C126" s="174">
        <v>6563</v>
      </c>
      <c r="D126" s="186"/>
      <c r="E126" s="289"/>
    </row>
    <row r="127" spans="1:5" s="232" customFormat="1" ht="12.75" customHeight="1" x14ac:dyDescent="0.2">
      <c r="A127" s="185"/>
      <c r="B127" s="177" t="s">
        <v>294</v>
      </c>
      <c r="C127" s="174">
        <v>6564</v>
      </c>
      <c r="D127" s="186"/>
      <c r="E127" s="289"/>
    </row>
    <row r="128" spans="1:5" s="232" customFormat="1" ht="12.75" customHeight="1" thickBot="1" x14ac:dyDescent="0.25">
      <c r="A128" s="187"/>
      <c r="B128" s="188" t="s">
        <v>297</v>
      </c>
      <c r="C128" s="189">
        <v>6565</v>
      </c>
      <c r="D128" s="190"/>
      <c r="E128" s="289"/>
    </row>
    <row r="129" spans="1:5" s="232" customFormat="1" ht="12.75" customHeight="1" thickBot="1" x14ac:dyDescent="0.25">
      <c r="A129" s="240"/>
      <c r="B129" s="240"/>
      <c r="C129" s="240"/>
      <c r="D129" s="240"/>
      <c r="E129" s="289"/>
    </row>
    <row r="130" spans="1:5" s="232" customFormat="1" ht="51.75" customHeight="1" x14ac:dyDescent="0.2">
      <c r="A130" s="242" t="s">
        <v>298</v>
      </c>
      <c r="B130" s="243"/>
      <c r="C130" s="244"/>
      <c r="D130" s="245"/>
      <c r="E130" s="289"/>
    </row>
    <row r="131" spans="1:5" s="232" customFormat="1" ht="127.5" customHeight="1" x14ac:dyDescent="0.2">
      <c r="A131" s="246"/>
      <c r="B131" s="231"/>
      <c r="C131" s="238"/>
      <c r="D131" s="247"/>
      <c r="E131" s="289"/>
    </row>
    <row r="132" spans="1:5" s="232" customFormat="1" ht="12" customHeight="1" x14ac:dyDescent="0.2">
      <c r="A132" s="185"/>
      <c r="B132" s="177" t="s">
        <v>299</v>
      </c>
      <c r="C132" s="174" t="s">
        <v>307</v>
      </c>
      <c r="D132" s="186" t="s">
        <v>308</v>
      </c>
      <c r="E132" s="289"/>
    </row>
    <row r="133" spans="1:5" s="232" customFormat="1" ht="12.75" customHeight="1" x14ac:dyDescent="0.2">
      <c r="A133" s="185"/>
      <c r="B133" s="177" t="s">
        <v>300</v>
      </c>
      <c r="C133" s="174">
        <v>6611</v>
      </c>
      <c r="D133" s="186"/>
      <c r="E133" s="289"/>
    </row>
    <row r="134" spans="1:5" s="232" customFormat="1" ht="12.75" customHeight="1" x14ac:dyDescent="0.2">
      <c r="A134" s="185"/>
      <c r="B134" s="177" t="s">
        <v>301</v>
      </c>
      <c r="C134" s="174">
        <v>6612</v>
      </c>
      <c r="D134" s="186"/>
      <c r="E134" s="289"/>
    </row>
    <row r="135" spans="1:5" s="232" customFormat="1" ht="12.75" customHeight="1" x14ac:dyDescent="0.2">
      <c r="A135" s="185"/>
      <c r="B135" s="177" t="s">
        <v>302</v>
      </c>
      <c r="C135" s="174">
        <v>6613</v>
      </c>
      <c r="D135" s="186"/>
      <c r="E135" s="289"/>
    </row>
    <row r="136" spans="1:5" s="232" customFormat="1" ht="13.2" x14ac:dyDescent="0.2">
      <c r="A136" s="185"/>
      <c r="B136" s="177" t="s">
        <v>303</v>
      </c>
      <c r="C136" s="174" t="s">
        <v>309</v>
      </c>
      <c r="D136" s="186" t="s">
        <v>310</v>
      </c>
      <c r="E136" s="289"/>
    </row>
    <row r="137" spans="1:5" s="232" customFormat="1" ht="11.4" x14ac:dyDescent="0.2">
      <c r="A137" s="185"/>
      <c r="B137" s="177" t="s">
        <v>304</v>
      </c>
      <c r="C137" s="174">
        <v>6621</v>
      </c>
      <c r="D137" s="186"/>
      <c r="E137" s="289"/>
    </row>
    <row r="138" spans="1:5" s="232" customFormat="1" ht="12.75" customHeight="1" x14ac:dyDescent="0.2">
      <c r="A138" s="185"/>
      <c r="B138" s="177" t="s">
        <v>305</v>
      </c>
      <c r="C138" s="174">
        <v>6622</v>
      </c>
      <c r="D138" s="186"/>
      <c r="E138" s="289"/>
    </row>
    <row r="139" spans="1:5" s="232" customFormat="1" ht="12.75" customHeight="1" thickBot="1" x14ac:dyDescent="0.25">
      <c r="A139" s="187"/>
      <c r="B139" s="188" t="s">
        <v>306</v>
      </c>
      <c r="C139" s="189">
        <v>6623</v>
      </c>
      <c r="D139" s="190"/>
      <c r="E139" s="289"/>
    </row>
    <row r="140" spans="1:5" s="232" customFormat="1" ht="12.75" customHeight="1" thickBot="1" x14ac:dyDescent="0.25">
      <c r="A140" s="241"/>
      <c r="B140" s="240"/>
      <c r="C140" s="251"/>
      <c r="D140" s="251"/>
      <c r="E140" s="289"/>
    </row>
    <row r="141" spans="1:5" s="232" customFormat="1" ht="53.25" customHeight="1" x14ac:dyDescent="0.2">
      <c r="A141" s="242" t="s">
        <v>311</v>
      </c>
      <c r="B141" s="236"/>
      <c r="C141" s="252"/>
      <c r="D141" s="253"/>
      <c r="E141" s="289"/>
    </row>
    <row r="142" spans="1:5" s="232" customFormat="1" ht="109.5" customHeight="1" x14ac:dyDescent="0.2">
      <c r="A142" s="246"/>
      <c r="B142" s="237"/>
      <c r="C142" s="248"/>
      <c r="D142" s="254"/>
      <c r="E142" s="289"/>
    </row>
    <row r="143" spans="1:5" s="232" customFormat="1" ht="13.2" x14ac:dyDescent="0.2">
      <c r="A143" s="255"/>
      <c r="B143" s="177" t="s">
        <v>312</v>
      </c>
      <c r="C143" s="174" t="s">
        <v>325</v>
      </c>
      <c r="D143" s="186" t="s">
        <v>326</v>
      </c>
      <c r="E143" s="289"/>
    </row>
    <row r="144" spans="1:5" s="232" customFormat="1" ht="12.75" customHeight="1" x14ac:dyDescent="0.2">
      <c r="A144" s="255"/>
      <c r="B144" s="177" t="s">
        <v>313</v>
      </c>
      <c r="C144" s="250">
        <v>6711</v>
      </c>
      <c r="D144" s="186"/>
      <c r="E144" s="289"/>
    </row>
    <row r="145" spans="1:5" s="232" customFormat="1" ht="12.75" customHeight="1" x14ac:dyDescent="0.2">
      <c r="A145" s="255"/>
      <c r="B145" s="177" t="s">
        <v>314</v>
      </c>
      <c r="C145" s="250">
        <v>6712</v>
      </c>
      <c r="D145" s="186"/>
      <c r="E145" s="289"/>
    </row>
    <row r="146" spans="1:5" s="232" customFormat="1" ht="13.2" x14ac:dyDescent="0.2">
      <c r="A146" s="255"/>
      <c r="B146" s="177" t="s">
        <v>315</v>
      </c>
      <c r="C146" s="250" t="s">
        <v>327</v>
      </c>
      <c r="D146" s="186" t="s">
        <v>328</v>
      </c>
      <c r="E146" s="289"/>
    </row>
    <row r="147" spans="1:5" s="232" customFormat="1" ht="12.75" customHeight="1" x14ac:dyDescent="0.2">
      <c r="A147" s="255"/>
      <c r="B147" s="177" t="s">
        <v>316</v>
      </c>
      <c r="C147" s="250">
        <v>6721</v>
      </c>
      <c r="D147" s="186"/>
      <c r="E147" s="289"/>
    </row>
    <row r="148" spans="1:5" s="232" customFormat="1" ht="12.75" customHeight="1" x14ac:dyDescent="0.2">
      <c r="A148" s="255"/>
      <c r="B148" s="177" t="s">
        <v>317</v>
      </c>
      <c r="C148" s="250">
        <v>6722</v>
      </c>
      <c r="D148" s="186"/>
      <c r="E148" s="289"/>
    </row>
    <row r="149" spans="1:5" s="232" customFormat="1" ht="12.75" customHeight="1" x14ac:dyDescent="0.2">
      <c r="A149" s="255"/>
      <c r="B149" s="177" t="s">
        <v>318</v>
      </c>
      <c r="C149" s="250">
        <v>6723</v>
      </c>
      <c r="D149" s="186"/>
      <c r="E149" s="289"/>
    </row>
    <row r="150" spans="1:5" s="232" customFormat="1" ht="12.75" customHeight="1" x14ac:dyDescent="0.2">
      <c r="A150" s="255"/>
      <c r="B150" s="177" t="s">
        <v>319</v>
      </c>
      <c r="C150" s="250">
        <v>6724</v>
      </c>
      <c r="D150" s="186"/>
      <c r="E150" s="289"/>
    </row>
    <row r="151" spans="1:5" s="232" customFormat="1" ht="12.75" customHeight="1" x14ac:dyDescent="0.2">
      <c r="A151" s="255"/>
      <c r="B151" s="177" t="s">
        <v>320</v>
      </c>
      <c r="C151" s="250">
        <v>6725</v>
      </c>
      <c r="D151" s="186"/>
      <c r="E151" s="289"/>
    </row>
    <row r="152" spans="1:5" s="232" customFormat="1" ht="12.75" customHeight="1" x14ac:dyDescent="0.2">
      <c r="A152" s="255"/>
      <c r="B152" s="177" t="s">
        <v>321</v>
      </c>
      <c r="C152" s="250">
        <v>6726</v>
      </c>
      <c r="D152" s="186"/>
      <c r="E152" s="289"/>
    </row>
    <row r="153" spans="1:5" s="232" customFormat="1" ht="12.75" customHeight="1" x14ac:dyDescent="0.2">
      <c r="A153" s="255"/>
      <c r="B153" s="177" t="s">
        <v>322</v>
      </c>
      <c r="C153" s="250">
        <v>6727</v>
      </c>
      <c r="D153" s="186"/>
      <c r="E153" s="289"/>
    </row>
    <row r="154" spans="1:5" s="232" customFormat="1" ht="12.75" customHeight="1" x14ac:dyDescent="0.2">
      <c r="A154" s="255"/>
      <c r="B154" s="177" t="s">
        <v>323</v>
      </c>
      <c r="C154" s="250">
        <v>6728</v>
      </c>
      <c r="D154" s="186"/>
      <c r="E154" s="289"/>
    </row>
    <row r="155" spans="1:5" s="232" customFormat="1" ht="12.75" customHeight="1" thickBot="1" x14ac:dyDescent="0.25">
      <c r="A155" s="256"/>
      <c r="B155" s="188" t="s">
        <v>324</v>
      </c>
      <c r="C155" s="257">
        <v>6790</v>
      </c>
      <c r="D155" s="190">
        <v>6790</v>
      </c>
      <c r="E155" s="289"/>
    </row>
    <row r="156" spans="1:5" s="232" customFormat="1" ht="12.75" customHeight="1" thickBot="1" x14ac:dyDescent="0.25">
      <c r="A156" s="236"/>
      <c r="B156" s="258"/>
      <c r="C156" s="210"/>
      <c r="D156" s="210"/>
      <c r="E156" s="289"/>
    </row>
    <row r="157" spans="1:5" s="170" customFormat="1" ht="12.75" customHeight="1" thickBot="1" x14ac:dyDescent="0.3">
      <c r="A157" s="447" t="s">
        <v>330</v>
      </c>
      <c r="B157" s="913" t="s">
        <v>329</v>
      </c>
      <c r="C157" s="914"/>
      <c r="D157" s="915"/>
      <c r="E157" s="288"/>
    </row>
    <row r="158" spans="1:5" s="232" customFormat="1" ht="12.75" customHeight="1" thickBot="1" x14ac:dyDescent="0.25">
      <c r="A158" s="236"/>
      <c r="B158" s="258"/>
      <c r="C158" s="210"/>
      <c r="D158" s="210"/>
      <c r="E158" s="289"/>
    </row>
    <row r="159" spans="1:5" s="170" customFormat="1" ht="12.75" customHeight="1" thickBot="1" x14ac:dyDescent="0.3">
      <c r="A159" s="447" t="s">
        <v>331</v>
      </c>
      <c r="B159" s="913" t="s">
        <v>332</v>
      </c>
      <c r="C159" s="914"/>
      <c r="D159" s="915"/>
      <c r="E159" s="288"/>
    </row>
    <row r="160" spans="1:5" s="232" customFormat="1" ht="12.75" customHeight="1" thickBot="1" x14ac:dyDescent="0.25">
      <c r="A160" s="240"/>
      <c r="B160" s="260"/>
      <c r="C160" s="203"/>
      <c r="D160" s="203"/>
      <c r="E160" s="289"/>
    </row>
    <row r="161" spans="1:5" s="232" customFormat="1" ht="47.25" customHeight="1" x14ac:dyDescent="0.2">
      <c r="A161" s="259" t="s">
        <v>333</v>
      </c>
      <c r="B161" s="261"/>
      <c r="C161" s="206"/>
      <c r="D161" s="207"/>
      <c r="E161" s="289"/>
    </row>
    <row r="162" spans="1:5" s="232" customFormat="1" ht="68.25" customHeight="1" x14ac:dyDescent="0.2">
      <c r="A162" s="246"/>
      <c r="B162" s="177"/>
      <c r="C162" s="174"/>
      <c r="D162" s="186"/>
      <c r="E162" s="289"/>
    </row>
    <row r="163" spans="1:5" s="232" customFormat="1" ht="13.2" x14ac:dyDescent="0.2">
      <c r="A163" s="255"/>
      <c r="B163" s="177" t="s">
        <v>334</v>
      </c>
      <c r="C163" s="174" t="s">
        <v>339</v>
      </c>
      <c r="D163" s="186" t="s">
        <v>340</v>
      </c>
      <c r="E163" s="289"/>
    </row>
    <row r="164" spans="1:5" s="232" customFormat="1" ht="11.4" x14ac:dyDescent="0.2">
      <c r="A164" s="255"/>
      <c r="B164" s="177" t="s">
        <v>344</v>
      </c>
      <c r="C164" s="174">
        <v>7110</v>
      </c>
      <c r="D164" s="186"/>
      <c r="E164" s="289"/>
    </row>
    <row r="165" spans="1:5" s="232" customFormat="1" ht="12.75" customHeight="1" x14ac:dyDescent="0.2">
      <c r="A165" s="255"/>
      <c r="B165" s="177" t="s">
        <v>335</v>
      </c>
      <c r="C165" s="174">
        <v>7130</v>
      </c>
      <c r="D165" s="186"/>
      <c r="E165" s="289"/>
    </row>
    <row r="166" spans="1:5" s="232" customFormat="1" ht="12.75" customHeight="1" x14ac:dyDescent="0.2">
      <c r="A166" s="255"/>
      <c r="B166" s="177" t="s">
        <v>336</v>
      </c>
      <c r="C166" s="174">
        <v>7140</v>
      </c>
      <c r="D166" s="186"/>
      <c r="E166" s="289"/>
    </row>
    <row r="167" spans="1:5" s="232" customFormat="1" ht="12.75" customHeight="1" x14ac:dyDescent="0.2">
      <c r="A167" s="255"/>
      <c r="B167" s="177" t="s">
        <v>337</v>
      </c>
      <c r="C167" s="174">
        <v>7150</v>
      </c>
      <c r="D167" s="186"/>
      <c r="E167" s="289"/>
    </row>
    <row r="168" spans="1:5" s="232" customFormat="1" ht="12.75" customHeight="1" thickBot="1" x14ac:dyDescent="0.25">
      <c r="A168" s="256"/>
      <c r="B168" s="188" t="s">
        <v>338</v>
      </c>
      <c r="C168" s="189">
        <v>7160</v>
      </c>
      <c r="D168" s="190"/>
      <c r="E168" s="289"/>
    </row>
    <row r="169" spans="1:5" s="232" customFormat="1" ht="12.75" customHeight="1" thickBot="1" x14ac:dyDescent="0.25">
      <c r="A169" s="241"/>
      <c r="B169" s="180"/>
      <c r="C169" s="179"/>
      <c r="D169" s="179"/>
      <c r="E169" s="289"/>
    </row>
    <row r="170" spans="1:5" s="232" customFormat="1" ht="47.25" customHeight="1" x14ac:dyDescent="0.2">
      <c r="A170" s="259" t="s">
        <v>341</v>
      </c>
      <c r="B170" s="262"/>
      <c r="C170" s="263"/>
      <c r="D170" s="264"/>
      <c r="E170" s="289"/>
    </row>
    <row r="171" spans="1:5" s="232" customFormat="1" ht="12" thickBot="1" x14ac:dyDescent="0.25">
      <c r="A171" s="256"/>
      <c r="B171" s="188" t="s">
        <v>342</v>
      </c>
      <c r="C171" s="189">
        <v>7230</v>
      </c>
      <c r="D171" s="190">
        <v>7200.1</v>
      </c>
      <c r="E171" s="289"/>
    </row>
    <row r="172" spans="1:5" s="232" customFormat="1" ht="12.75" customHeight="1" thickBot="1" x14ac:dyDescent="0.25">
      <c r="A172" s="241"/>
      <c r="B172" s="180"/>
      <c r="C172" s="179"/>
      <c r="D172" s="179"/>
      <c r="E172" s="289"/>
    </row>
    <row r="173" spans="1:5" s="232" customFormat="1" ht="48" customHeight="1" x14ac:dyDescent="0.2">
      <c r="A173" s="259" t="s">
        <v>348</v>
      </c>
      <c r="B173" s="261"/>
      <c r="C173" s="206"/>
      <c r="D173" s="207"/>
      <c r="E173" s="289"/>
    </row>
    <row r="174" spans="1:5" s="232" customFormat="1" ht="12.75" customHeight="1" thickBot="1" x14ac:dyDescent="0.25">
      <c r="A174" s="256"/>
      <c r="B174" s="188" t="s">
        <v>343</v>
      </c>
      <c r="C174" s="189">
        <v>7220</v>
      </c>
      <c r="D174" s="190">
        <v>7200.2</v>
      </c>
      <c r="E174" s="289"/>
    </row>
    <row r="175" spans="1:5" s="232" customFormat="1" ht="12.75" customHeight="1" thickBot="1" x14ac:dyDescent="0.25">
      <c r="A175" s="240"/>
      <c r="B175" s="260"/>
      <c r="C175" s="203"/>
      <c r="D175" s="203"/>
      <c r="E175" s="289"/>
    </row>
    <row r="176" spans="1:5" s="232" customFormat="1" ht="48" customHeight="1" x14ac:dyDescent="0.2">
      <c r="A176" s="259" t="s">
        <v>347</v>
      </c>
      <c r="B176" s="261"/>
      <c r="C176" s="206"/>
      <c r="D176" s="207"/>
      <c r="E176" s="289"/>
    </row>
    <row r="177" spans="1:5" s="232" customFormat="1" ht="66.75" customHeight="1" x14ac:dyDescent="0.2">
      <c r="A177" s="266"/>
      <c r="B177" s="268"/>
      <c r="C177" s="269"/>
      <c r="D177" s="270"/>
      <c r="E177" s="289"/>
    </row>
    <row r="178" spans="1:5" s="232" customFormat="1" ht="13.2" x14ac:dyDescent="0.2">
      <c r="A178" s="267"/>
      <c r="B178" s="177" t="s">
        <v>346</v>
      </c>
      <c r="C178" s="174" t="s">
        <v>353</v>
      </c>
      <c r="D178" s="186" t="s">
        <v>354</v>
      </c>
      <c r="E178" s="289"/>
    </row>
    <row r="179" spans="1:5" s="232" customFormat="1" ht="12.75" customHeight="1" x14ac:dyDescent="0.2">
      <c r="A179" s="255"/>
      <c r="B179" s="177" t="s">
        <v>345</v>
      </c>
      <c r="C179" s="174">
        <v>7210</v>
      </c>
      <c r="D179" s="186">
        <v>7200.1</v>
      </c>
      <c r="E179" s="289"/>
    </row>
    <row r="180" spans="1:5" s="232" customFormat="1" ht="12.75" customHeight="1" x14ac:dyDescent="0.2">
      <c r="A180" s="255"/>
      <c r="B180" s="177" t="s">
        <v>350</v>
      </c>
      <c r="C180" s="174">
        <v>7240</v>
      </c>
      <c r="D180" s="186"/>
      <c r="E180" s="289"/>
    </row>
    <row r="181" spans="1:5" s="232" customFormat="1" ht="12.75" customHeight="1" x14ac:dyDescent="0.2">
      <c r="A181" s="255"/>
      <c r="B181" s="177" t="s">
        <v>351</v>
      </c>
      <c r="C181" s="174">
        <v>7240.1</v>
      </c>
      <c r="D181" s="186">
        <v>7200.41</v>
      </c>
      <c r="E181" s="289"/>
    </row>
    <row r="182" spans="1:5" s="232" customFormat="1" ht="12.75" customHeight="1" x14ac:dyDescent="0.2">
      <c r="A182" s="255"/>
      <c r="B182" s="177" t="s">
        <v>352</v>
      </c>
      <c r="C182" s="174">
        <v>7240.2</v>
      </c>
      <c r="D182" s="186">
        <v>7200.42</v>
      </c>
      <c r="E182" s="289"/>
    </row>
    <row r="183" spans="1:5" s="232" customFormat="1" ht="12.75" customHeight="1" thickBot="1" x14ac:dyDescent="0.25">
      <c r="A183" s="256"/>
      <c r="B183" s="188" t="s">
        <v>349</v>
      </c>
      <c r="C183" s="189">
        <v>7250</v>
      </c>
      <c r="D183" s="190">
        <v>7200.5</v>
      </c>
      <c r="E183" s="289"/>
    </row>
    <row r="184" spans="1:5" s="232" customFormat="1" ht="12.75" customHeight="1" thickBot="1" x14ac:dyDescent="0.25">
      <c r="A184" s="265"/>
      <c r="B184" s="265"/>
      <c r="C184" s="265"/>
      <c r="D184" s="265"/>
      <c r="E184" s="289"/>
    </row>
    <row r="185" spans="1:5" s="232" customFormat="1" ht="12.75" customHeight="1" thickBot="1" x14ac:dyDescent="0.25">
      <c r="A185" s="447" t="s">
        <v>355</v>
      </c>
      <c r="B185" s="913" t="s">
        <v>356</v>
      </c>
      <c r="C185" s="914"/>
      <c r="D185" s="915"/>
      <c r="E185" s="289"/>
    </row>
    <row r="186" spans="1:5" s="232" customFormat="1" ht="12.75" customHeight="1" thickBot="1" x14ac:dyDescent="0.25">
      <c r="A186" s="236"/>
      <c r="B186" s="258"/>
      <c r="C186" s="210"/>
      <c r="D186" s="210"/>
      <c r="E186" s="289"/>
    </row>
    <row r="187" spans="1:5" s="232" customFormat="1" ht="12.75" customHeight="1" thickBot="1" x14ac:dyDescent="0.25">
      <c r="A187" s="447" t="s">
        <v>357</v>
      </c>
      <c r="B187" s="913" t="s">
        <v>358</v>
      </c>
      <c r="C187" s="914"/>
      <c r="D187" s="915"/>
      <c r="E187" s="289"/>
    </row>
    <row r="188" spans="1:5" s="271" customFormat="1" ht="12.75" customHeight="1" thickBot="1" x14ac:dyDescent="0.25">
      <c r="A188" s="273"/>
      <c r="B188" s="260"/>
      <c r="C188" s="203"/>
      <c r="D188" s="203"/>
      <c r="E188" s="290"/>
    </row>
    <row r="189" spans="1:5" s="271" customFormat="1" ht="48.75" customHeight="1" x14ac:dyDescent="0.2">
      <c r="A189" s="259" t="s">
        <v>365</v>
      </c>
      <c r="B189" s="261"/>
      <c r="C189" s="206"/>
      <c r="D189" s="207"/>
      <c r="E189" s="290"/>
    </row>
    <row r="190" spans="1:5" s="271" customFormat="1" ht="51" customHeight="1" x14ac:dyDescent="0.2">
      <c r="A190" s="266"/>
      <c r="B190" s="268"/>
      <c r="C190" s="269"/>
      <c r="D190" s="270"/>
      <c r="E190" s="290"/>
    </row>
    <row r="191" spans="1:5" s="271" customFormat="1" ht="12.75" customHeight="1" x14ac:dyDescent="0.2">
      <c r="A191" s="275"/>
      <c r="B191" s="177" t="s">
        <v>360</v>
      </c>
      <c r="C191" s="174">
        <v>7510</v>
      </c>
      <c r="D191" s="186" t="s">
        <v>359</v>
      </c>
      <c r="E191" s="290"/>
    </row>
    <row r="192" spans="1:5" s="232" customFormat="1" ht="12.75" customHeight="1" x14ac:dyDescent="0.2">
      <c r="A192" s="185"/>
      <c r="B192" s="177" t="s">
        <v>363</v>
      </c>
      <c r="C192" s="174"/>
      <c r="D192" s="186">
        <v>7520</v>
      </c>
      <c r="E192" s="289"/>
    </row>
    <row r="193" spans="1:5" s="232" customFormat="1" ht="12.75" customHeight="1" x14ac:dyDescent="0.2">
      <c r="A193" s="185"/>
      <c r="B193" s="268" t="s">
        <v>361</v>
      </c>
      <c r="C193" s="269"/>
      <c r="D193" s="269">
        <v>7530</v>
      </c>
      <c r="E193" s="289"/>
    </row>
    <row r="194" spans="1:5" s="232" customFormat="1" ht="12.75" customHeight="1" thickBot="1" x14ac:dyDescent="0.25">
      <c r="A194" s="187"/>
      <c r="B194" s="177" t="s">
        <v>362</v>
      </c>
      <c r="C194" s="174"/>
      <c r="D194" s="174">
        <v>7540</v>
      </c>
      <c r="E194" s="289"/>
    </row>
    <row r="195" spans="1:5" s="232" customFormat="1" ht="12.75" customHeight="1" thickBot="1" x14ac:dyDescent="0.25">
      <c r="A195" s="241"/>
      <c r="B195" s="241"/>
      <c r="C195" s="179"/>
      <c r="D195" s="179"/>
      <c r="E195" s="289"/>
    </row>
    <row r="196" spans="1:5" s="232" customFormat="1" ht="44.25" customHeight="1" x14ac:dyDescent="0.2">
      <c r="A196" s="259" t="s">
        <v>364</v>
      </c>
      <c r="B196" s="261"/>
      <c r="C196" s="206"/>
      <c r="D196" s="207"/>
      <c r="E196" s="289"/>
    </row>
    <row r="197" spans="1:5" s="232" customFormat="1" ht="12.75" customHeight="1" thickBot="1" x14ac:dyDescent="0.25">
      <c r="A197" s="256"/>
      <c r="B197" s="188" t="s">
        <v>363</v>
      </c>
      <c r="C197" s="189">
        <v>7520</v>
      </c>
      <c r="D197" s="190"/>
      <c r="E197" s="289"/>
    </row>
    <row r="198" spans="1:5" s="232" customFormat="1" ht="12.75" customHeight="1" thickBot="1" x14ac:dyDescent="0.25">
      <c r="A198" s="240"/>
      <c r="B198" s="260"/>
      <c r="C198" s="203"/>
      <c r="D198" s="203"/>
      <c r="E198" s="289"/>
    </row>
    <row r="199" spans="1:5" s="232" customFormat="1" ht="42.75" customHeight="1" x14ac:dyDescent="0.2">
      <c r="A199" s="259" t="s">
        <v>366</v>
      </c>
      <c r="B199" s="261"/>
      <c r="C199" s="206"/>
      <c r="D199" s="207"/>
      <c r="E199" s="289"/>
    </row>
    <row r="200" spans="1:5" s="232" customFormat="1" ht="12.75" customHeight="1" x14ac:dyDescent="0.2">
      <c r="A200" s="255"/>
      <c r="B200" s="268" t="s">
        <v>361</v>
      </c>
      <c r="C200" s="174">
        <v>7530</v>
      </c>
      <c r="D200" s="186"/>
      <c r="E200" s="289"/>
    </row>
    <row r="201" spans="1:5" s="232" customFormat="1" ht="12.75" customHeight="1" thickBot="1" x14ac:dyDescent="0.25">
      <c r="A201" s="256"/>
      <c r="B201" s="188" t="s">
        <v>362</v>
      </c>
      <c r="C201" s="189">
        <v>7540</v>
      </c>
      <c r="D201" s="190"/>
      <c r="E201" s="289"/>
    </row>
    <row r="202" spans="1:5" s="232" customFormat="1" ht="12.75" customHeight="1" thickBot="1" x14ac:dyDescent="0.25">
      <c r="A202" s="241"/>
      <c r="B202" s="180"/>
      <c r="C202" s="179"/>
      <c r="D202" s="179"/>
      <c r="E202" s="289"/>
    </row>
    <row r="203" spans="1:5" s="232" customFormat="1" ht="56.25" customHeight="1" x14ac:dyDescent="0.2">
      <c r="A203" s="259" t="s">
        <v>367</v>
      </c>
      <c r="B203" s="261"/>
      <c r="C203" s="206"/>
      <c r="D203" s="207"/>
      <c r="E203" s="289"/>
    </row>
    <row r="204" spans="1:5" s="232" customFormat="1" ht="12.75" customHeight="1" thickBot="1" x14ac:dyDescent="0.25">
      <c r="A204" s="256"/>
      <c r="B204" s="188" t="s">
        <v>368</v>
      </c>
      <c r="C204" s="189">
        <v>7340</v>
      </c>
      <c r="D204" s="190">
        <v>7300.4</v>
      </c>
      <c r="E204" s="289"/>
    </row>
    <row r="205" spans="1:5" s="232" customFormat="1" ht="12.75" customHeight="1" thickBot="1" x14ac:dyDescent="0.25">
      <c r="A205" s="265"/>
      <c r="B205" s="276"/>
      <c r="C205" s="274"/>
      <c r="D205" s="274"/>
      <c r="E205" s="289"/>
    </row>
    <row r="206" spans="1:5" s="170" customFormat="1" ht="12.75" customHeight="1" thickBot="1" x14ac:dyDescent="0.3">
      <c r="A206" s="447" t="s">
        <v>369</v>
      </c>
      <c r="B206" s="913" t="s">
        <v>370</v>
      </c>
      <c r="C206" s="914"/>
      <c r="D206" s="915"/>
      <c r="E206" s="288"/>
    </row>
    <row r="207" spans="1:5" s="232" customFormat="1" ht="12.75" customHeight="1" thickBot="1" x14ac:dyDescent="0.25">
      <c r="A207" s="240"/>
      <c r="B207" s="260"/>
      <c r="C207" s="203"/>
      <c r="D207" s="203"/>
      <c r="E207" s="289"/>
    </row>
    <row r="208" spans="1:5" s="232" customFormat="1" ht="48" customHeight="1" x14ac:dyDescent="0.2">
      <c r="A208" s="259" t="s">
        <v>371</v>
      </c>
      <c r="B208" s="261"/>
      <c r="C208" s="206"/>
      <c r="D208" s="207"/>
      <c r="E208" s="289"/>
    </row>
    <row r="209" spans="1:5" s="232" customFormat="1" ht="118.5" customHeight="1" x14ac:dyDescent="0.2">
      <c r="A209" s="246"/>
      <c r="B209" s="177"/>
      <c r="C209" s="174"/>
      <c r="D209" s="186"/>
      <c r="E209" s="289"/>
    </row>
    <row r="210" spans="1:5" s="232" customFormat="1" ht="13.2" x14ac:dyDescent="0.2">
      <c r="A210" s="255"/>
      <c r="B210" s="177" t="s">
        <v>372</v>
      </c>
      <c r="C210" s="250" t="s">
        <v>373</v>
      </c>
      <c r="D210" s="186" t="s">
        <v>374</v>
      </c>
      <c r="E210" s="289"/>
    </row>
    <row r="211" spans="1:5" s="232" customFormat="1" ht="12.75" customHeight="1" x14ac:dyDescent="0.2">
      <c r="A211" s="255"/>
      <c r="B211" s="177" t="s">
        <v>375</v>
      </c>
      <c r="C211" s="250">
        <v>7310</v>
      </c>
      <c r="D211" s="186">
        <v>7300.1</v>
      </c>
      <c r="E211" s="289"/>
    </row>
    <row r="212" spans="1:5" s="232" customFormat="1" ht="12.75" customHeight="1" x14ac:dyDescent="0.2">
      <c r="A212" s="255"/>
      <c r="B212" s="177" t="s">
        <v>376</v>
      </c>
      <c r="C212" s="250">
        <v>7320</v>
      </c>
      <c r="D212" s="186">
        <v>7300.2</v>
      </c>
      <c r="E212" s="289"/>
    </row>
    <row r="213" spans="1:5" s="232" customFormat="1" ht="12.75" customHeight="1" x14ac:dyDescent="0.2">
      <c r="A213" s="255"/>
      <c r="B213" s="177" t="s">
        <v>377</v>
      </c>
      <c r="C213" s="250">
        <v>7330</v>
      </c>
      <c r="D213" s="186">
        <v>7300.3</v>
      </c>
      <c r="E213" s="289"/>
    </row>
    <row r="214" spans="1:5" s="232" customFormat="1" ht="12.75" customHeight="1" x14ac:dyDescent="0.2">
      <c r="A214" s="255"/>
      <c r="B214" s="177" t="s">
        <v>378</v>
      </c>
      <c r="C214" s="250">
        <v>7350</v>
      </c>
      <c r="D214" s="186">
        <v>7300.5</v>
      </c>
      <c r="E214" s="289"/>
    </row>
    <row r="215" spans="1:5" s="232" customFormat="1" ht="12.75" customHeight="1" x14ac:dyDescent="0.2">
      <c r="A215" s="255"/>
      <c r="B215" s="177" t="s">
        <v>379</v>
      </c>
      <c r="C215" s="250">
        <v>7360</v>
      </c>
      <c r="D215" s="186">
        <v>7300.6</v>
      </c>
      <c r="E215" s="289"/>
    </row>
    <row r="216" spans="1:5" s="232" customFormat="1" ht="12.75" customHeight="1" x14ac:dyDescent="0.2">
      <c r="A216" s="255"/>
      <c r="B216" s="177" t="s">
        <v>380</v>
      </c>
      <c r="C216" s="250">
        <v>7370</v>
      </c>
      <c r="D216" s="186">
        <v>7300.7</v>
      </c>
      <c r="E216" s="289"/>
    </row>
    <row r="217" spans="1:5" s="232" customFormat="1" ht="13.2" x14ac:dyDescent="0.2">
      <c r="A217" s="255"/>
      <c r="B217" s="177" t="s">
        <v>381</v>
      </c>
      <c r="C217" s="250" t="s">
        <v>382</v>
      </c>
      <c r="D217" s="186" t="s">
        <v>383</v>
      </c>
      <c r="E217" s="289"/>
    </row>
    <row r="218" spans="1:5" s="232" customFormat="1" ht="12.75" customHeight="1" x14ac:dyDescent="0.2">
      <c r="A218" s="255"/>
      <c r="B218" s="177" t="s">
        <v>384</v>
      </c>
      <c r="C218" s="250">
        <v>7410</v>
      </c>
      <c r="D218" s="186">
        <v>7400.1</v>
      </c>
      <c r="E218" s="289"/>
    </row>
    <row r="219" spans="1:5" s="232" customFormat="1" ht="12.75" customHeight="1" x14ac:dyDescent="0.2">
      <c r="A219" s="255"/>
      <c r="B219" s="177" t="s">
        <v>385</v>
      </c>
      <c r="C219" s="250">
        <v>7420</v>
      </c>
      <c r="D219" s="186">
        <v>7400.2</v>
      </c>
      <c r="E219" s="289"/>
    </row>
    <row r="220" spans="1:5" s="232" customFormat="1" ht="12.75" customHeight="1" x14ac:dyDescent="0.2">
      <c r="A220" s="255"/>
      <c r="B220" s="177" t="s">
        <v>386</v>
      </c>
      <c r="C220" s="250">
        <v>7430</v>
      </c>
      <c r="D220" s="186">
        <v>7400.3</v>
      </c>
      <c r="E220" s="289"/>
    </row>
    <row r="221" spans="1:5" s="232" customFormat="1" ht="12.75" customHeight="1" x14ac:dyDescent="0.2">
      <c r="A221" s="255"/>
      <c r="B221" s="177" t="s">
        <v>387</v>
      </c>
      <c r="C221" s="250">
        <v>7440</v>
      </c>
      <c r="D221" s="186">
        <v>7300.4</v>
      </c>
      <c r="E221" s="289"/>
    </row>
    <row r="222" spans="1:5" s="232" customFormat="1" ht="12.75" customHeight="1" thickBot="1" x14ac:dyDescent="0.25">
      <c r="A222" s="256"/>
      <c r="B222" s="188" t="s">
        <v>388</v>
      </c>
      <c r="C222" s="257">
        <v>7450</v>
      </c>
      <c r="D222" s="190">
        <v>7400.5</v>
      </c>
      <c r="E222" s="289"/>
    </row>
    <row r="223" spans="1:5" s="232" customFormat="1" ht="12.75" customHeight="1" thickBot="1" x14ac:dyDescent="0.25">
      <c r="A223" s="241"/>
      <c r="B223" s="180"/>
      <c r="C223" s="179"/>
      <c r="D223" s="179"/>
      <c r="E223" s="289"/>
    </row>
    <row r="224" spans="1:5" s="232" customFormat="1" ht="47.25" customHeight="1" x14ac:dyDescent="0.2">
      <c r="A224" s="259" t="s">
        <v>389</v>
      </c>
      <c r="B224" s="261"/>
      <c r="C224" s="206"/>
      <c r="D224" s="207"/>
      <c r="E224" s="289"/>
    </row>
    <row r="225" spans="1:5" s="232" customFormat="1" ht="60.75" customHeight="1" x14ac:dyDescent="0.2">
      <c r="A225" s="266"/>
      <c r="B225" s="177"/>
      <c r="C225" s="174"/>
      <c r="D225" s="186"/>
      <c r="E225" s="289"/>
    </row>
    <row r="226" spans="1:5" s="232" customFormat="1" ht="12.75" customHeight="1" x14ac:dyDescent="0.2">
      <c r="A226" s="255"/>
      <c r="B226" s="177" t="s">
        <v>390</v>
      </c>
      <c r="C226" s="174" t="s">
        <v>395</v>
      </c>
      <c r="D226" s="186" t="s">
        <v>396</v>
      </c>
      <c r="E226" s="289"/>
    </row>
    <row r="227" spans="1:5" s="232" customFormat="1" ht="12.75" customHeight="1" x14ac:dyDescent="0.2">
      <c r="A227" s="255"/>
      <c r="B227" s="177" t="s">
        <v>391</v>
      </c>
      <c r="C227" s="174">
        <v>7610</v>
      </c>
      <c r="D227" s="186">
        <v>7600.1</v>
      </c>
      <c r="E227" s="289"/>
    </row>
    <row r="228" spans="1:5" s="232" customFormat="1" ht="12.75" customHeight="1" x14ac:dyDescent="0.2">
      <c r="A228" s="255"/>
      <c r="B228" s="177" t="s">
        <v>392</v>
      </c>
      <c r="C228" s="174">
        <v>7620</v>
      </c>
      <c r="D228" s="186">
        <v>7600.2</v>
      </c>
      <c r="E228" s="289"/>
    </row>
    <row r="229" spans="1:5" s="232" customFormat="1" ht="12.75" customHeight="1" x14ac:dyDescent="0.2">
      <c r="A229" s="255"/>
      <c r="B229" s="177" t="s">
        <v>393</v>
      </c>
      <c r="C229" s="174">
        <v>7630</v>
      </c>
      <c r="D229" s="186">
        <v>7600.3</v>
      </c>
      <c r="E229" s="289"/>
    </row>
    <row r="230" spans="1:5" s="232" customFormat="1" ht="12.75" customHeight="1" thickBot="1" x14ac:dyDescent="0.25">
      <c r="A230" s="256"/>
      <c r="B230" s="188" t="s">
        <v>394</v>
      </c>
      <c r="C230" s="189">
        <v>7640</v>
      </c>
      <c r="D230" s="190">
        <v>7600.4</v>
      </c>
      <c r="E230" s="289"/>
    </row>
    <row r="231" spans="1:5" s="232" customFormat="1" ht="12.75" customHeight="1" thickBot="1" x14ac:dyDescent="0.25">
      <c r="A231" s="241"/>
      <c r="B231" s="180"/>
      <c r="C231" s="179"/>
      <c r="D231" s="179"/>
      <c r="E231" s="289"/>
    </row>
    <row r="232" spans="1:5" s="232" customFormat="1" ht="52.5" customHeight="1" x14ac:dyDescent="0.2">
      <c r="A232" s="259" t="s">
        <v>397</v>
      </c>
      <c r="B232" s="261"/>
      <c r="C232" s="206"/>
      <c r="D232" s="207"/>
      <c r="E232" s="289"/>
    </row>
    <row r="233" spans="1:5" s="232" customFormat="1" ht="12.75" customHeight="1" thickBot="1" x14ac:dyDescent="0.25">
      <c r="A233" s="256"/>
      <c r="B233" s="188" t="s">
        <v>398</v>
      </c>
      <c r="C233" s="189">
        <v>7910</v>
      </c>
      <c r="D233" s="190">
        <v>7910</v>
      </c>
      <c r="E233" s="289"/>
    </row>
    <row r="234" spans="1:5" s="232" customFormat="1" ht="12.75" customHeight="1" thickBot="1" x14ac:dyDescent="0.25">
      <c r="A234" s="241"/>
      <c r="B234" s="180"/>
      <c r="C234" s="179"/>
      <c r="D234" s="179"/>
      <c r="E234" s="289"/>
    </row>
    <row r="235" spans="1:5" s="232" customFormat="1" ht="51.75" customHeight="1" x14ac:dyDescent="0.2">
      <c r="A235" s="259" t="s">
        <v>401</v>
      </c>
      <c r="B235" s="261"/>
      <c r="C235" s="206"/>
      <c r="D235" s="207"/>
      <c r="E235" s="289"/>
    </row>
    <row r="236" spans="1:5" s="232" customFormat="1" ht="12.75" customHeight="1" x14ac:dyDescent="0.2">
      <c r="A236" s="255"/>
      <c r="B236" s="177" t="s">
        <v>400</v>
      </c>
      <c r="C236" s="174">
        <v>5280</v>
      </c>
      <c r="D236" s="186">
        <v>5280</v>
      </c>
      <c r="E236" s="289"/>
    </row>
    <row r="237" spans="1:5" s="232" customFormat="1" ht="12.75" customHeight="1" x14ac:dyDescent="0.2">
      <c r="A237" s="255"/>
      <c r="B237" s="177" t="s">
        <v>399</v>
      </c>
      <c r="C237" s="174">
        <v>7990</v>
      </c>
      <c r="D237" s="186">
        <v>7990</v>
      </c>
      <c r="E237" s="289"/>
    </row>
    <row r="238" spans="1:5" s="232" customFormat="1" ht="12.75" customHeight="1" thickBot="1" x14ac:dyDescent="0.25">
      <c r="A238" s="256"/>
      <c r="B238" s="188"/>
      <c r="C238" s="189"/>
      <c r="D238" s="190"/>
      <c r="E238" s="289"/>
    </row>
    <row r="239" spans="1:5" s="232" customFormat="1" ht="12.75" customHeight="1" thickBot="1" x14ac:dyDescent="0.25">
      <c r="A239" s="265"/>
      <c r="B239" s="276"/>
      <c r="C239" s="274"/>
      <c r="D239" s="274"/>
      <c r="E239" s="289"/>
    </row>
    <row r="240" spans="1:5" s="170" customFormat="1" ht="12.75" customHeight="1" thickBot="1" x14ac:dyDescent="0.3">
      <c r="A240" s="447" t="s">
        <v>402</v>
      </c>
      <c r="B240" s="913" t="s">
        <v>403</v>
      </c>
      <c r="C240" s="914"/>
      <c r="D240" s="915"/>
      <c r="E240" s="288"/>
    </row>
    <row r="241" spans="1:5" s="232" customFormat="1" ht="12.75" customHeight="1" thickBot="1" x14ac:dyDescent="0.25">
      <c r="A241" s="277"/>
      <c r="B241" s="277"/>
      <c r="C241" s="278"/>
      <c r="D241" s="278"/>
      <c r="E241" s="289"/>
    </row>
    <row r="242" spans="1:5" s="170" customFormat="1" ht="39" customHeight="1" thickBot="1" x14ac:dyDescent="0.3">
      <c r="A242" s="387" t="s">
        <v>658</v>
      </c>
      <c r="B242" s="916"/>
      <c r="C242" s="917"/>
      <c r="D242" s="918"/>
      <c r="E242" s="288"/>
    </row>
    <row r="243" spans="1:5" s="232" customFormat="1" ht="12.75" customHeight="1" thickBot="1" x14ac:dyDescent="0.25">
      <c r="A243" s="258"/>
      <c r="B243" s="258"/>
      <c r="C243" s="210"/>
      <c r="D243" s="210"/>
      <c r="E243" s="289"/>
    </row>
    <row r="244" spans="1:5" s="170" customFormat="1" ht="38.25" customHeight="1" thickBot="1" x14ac:dyDescent="0.3">
      <c r="A244" s="387" t="s">
        <v>657</v>
      </c>
      <c r="B244" s="916"/>
      <c r="C244" s="917"/>
      <c r="D244" s="918"/>
      <c r="E244" s="288"/>
    </row>
    <row r="245" spans="1:5" s="170" customFormat="1" ht="12.75" customHeight="1" thickBot="1" x14ac:dyDescent="0.3">
      <c r="A245" s="301"/>
      <c r="B245" s="318"/>
      <c r="C245" s="318"/>
      <c r="D245" s="318"/>
      <c r="E245" s="288"/>
    </row>
    <row r="246" spans="1:5" s="170" customFormat="1" ht="42.75" customHeight="1" thickBot="1" x14ac:dyDescent="0.3">
      <c r="A246" s="387" t="s">
        <v>656</v>
      </c>
      <c r="B246" s="916"/>
      <c r="C246" s="917"/>
      <c r="D246" s="918"/>
      <c r="E246" s="288"/>
    </row>
    <row r="247" spans="1:5" s="232" customFormat="1" ht="12.75" customHeight="1" thickBot="1" x14ac:dyDescent="0.25">
      <c r="A247" s="277"/>
      <c r="B247" s="277"/>
      <c r="C247" s="278"/>
      <c r="D247" s="278"/>
      <c r="E247" s="289"/>
    </row>
    <row r="248" spans="1:5" s="170" customFormat="1" ht="38.25" customHeight="1" thickBot="1" x14ac:dyDescent="0.3">
      <c r="A248" s="387" t="s">
        <v>404</v>
      </c>
      <c r="B248" s="916"/>
      <c r="C248" s="917"/>
      <c r="D248" s="918"/>
      <c r="E248" s="288"/>
    </row>
    <row r="249" spans="1:5" s="232" customFormat="1" ht="12.75" customHeight="1" thickBot="1" x14ac:dyDescent="0.25">
      <c r="A249" s="258"/>
      <c r="B249" s="258"/>
      <c r="C249" s="210"/>
      <c r="D249" s="210"/>
      <c r="E249" s="289"/>
    </row>
    <row r="250" spans="1:5" s="170" customFormat="1" ht="19.5" customHeight="1" thickBot="1" x14ac:dyDescent="0.3">
      <c r="A250" s="448" t="s">
        <v>405</v>
      </c>
      <c r="B250" s="913"/>
      <c r="C250" s="914"/>
      <c r="D250" s="915"/>
      <c r="E250" s="288"/>
    </row>
    <row r="251" spans="1:5" s="232" customFormat="1" ht="12.75" customHeight="1" thickBot="1" x14ac:dyDescent="0.25">
      <c r="A251" s="272"/>
      <c r="B251" s="272"/>
      <c r="C251" s="279"/>
      <c r="D251" s="279"/>
      <c r="E251" s="289"/>
    </row>
    <row r="252" spans="1:5" s="170" customFormat="1" ht="18" customHeight="1" thickBot="1" x14ac:dyDescent="0.3">
      <c r="A252" s="448" t="s">
        <v>406</v>
      </c>
      <c r="B252" s="913"/>
      <c r="C252" s="914"/>
      <c r="D252" s="915"/>
      <c r="E252" s="288"/>
    </row>
    <row r="253" spans="1:5" s="232" customFormat="1" ht="12.75" customHeight="1" x14ac:dyDescent="0.2">
      <c r="A253" s="273"/>
      <c r="B253" s="273"/>
      <c r="C253" s="282"/>
      <c r="D253" s="282"/>
      <c r="E253" s="289"/>
    </row>
    <row r="254" spans="1:5" s="241" customFormat="1" ht="12.75" customHeight="1" x14ac:dyDescent="0.2">
      <c r="A254" s="280"/>
      <c r="B254" s="280"/>
      <c r="C254" s="281"/>
      <c r="D254" s="281"/>
      <c r="E254" s="291"/>
    </row>
    <row r="255" spans="1:5" s="241" customFormat="1" ht="12.75" customHeight="1" x14ac:dyDescent="0.2">
      <c r="A255" s="180"/>
      <c r="B255" s="180"/>
      <c r="C255" s="179"/>
      <c r="D255" s="179"/>
      <c r="E255" s="291"/>
    </row>
    <row r="256" spans="1:5" s="241" customFormat="1" ht="12.75" customHeight="1" x14ac:dyDescent="0.2">
      <c r="A256" s="180"/>
      <c r="B256" s="180"/>
      <c r="C256" s="179"/>
      <c r="D256" s="179"/>
      <c r="E256" s="291"/>
    </row>
    <row r="257" spans="1:5" s="241" customFormat="1" ht="12.75" customHeight="1" x14ac:dyDescent="0.2">
      <c r="A257" s="180"/>
      <c r="B257" s="180"/>
      <c r="C257" s="179"/>
      <c r="D257" s="179"/>
      <c r="E257" s="291"/>
    </row>
    <row r="258" spans="1:5" s="241" customFormat="1" ht="12.75" customHeight="1" x14ac:dyDescent="0.2">
      <c r="B258" s="180"/>
      <c r="C258" s="179"/>
      <c r="D258" s="179"/>
      <c r="E258" s="291"/>
    </row>
    <row r="259" spans="1:5" s="241" customFormat="1" ht="12.75" customHeight="1" x14ac:dyDescent="0.2">
      <c r="B259" s="180"/>
      <c r="C259" s="179"/>
      <c r="D259" s="179"/>
      <c r="E259" s="291"/>
    </row>
    <row r="260" spans="1:5" s="232" customFormat="1" ht="12.75" customHeight="1" x14ac:dyDescent="0.2">
      <c r="B260" s="271"/>
      <c r="C260" s="249"/>
      <c r="D260" s="249"/>
      <c r="E260" s="289"/>
    </row>
    <row r="261" spans="1:5" s="232" customFormat="1" ht="12.75" customHeight="1" x14ac:dyDescent="0.2">
      <c r="B261" s="271"/>
      <c r="C261" s="249"/>
      <c r="D261" s="249"/>
      <c r="E261" s="289"/>
    </row>
    <row r="262" spans="1:5" s="232" customFormat="1" ht="12.75" customHeight="1" x14ac:dyDescent="0.2">
      <c r="B262" s="271"/>
      <c r="C262" s="249"/>
      <c r="D262" s="249"/>
      <c r="E262" s="289"/>
    </row>
    <row r="263" spans="1:5" s="232" customFormat="1" ht="12.75" customHeight="1" x14ac:dyDescent="0.2">
      <c r="B263" s="271"/>
      <c r="C263" s="249"/>
      <c r="D263" s="249"/>
      <c r="E263" s="289"/>
    </row>
    <row r="264" spans="1:5" s="232" customFormat="1" ht="12.75" customHeight="1" x14ac:dyDescent="0.2">
      <c r="B264" s="271"/>
      <c r="C264" s="249"/>
      <c r="D264" s="249"/>
      <c r="E264" s="289"/>
    </row>
    <row r="265" spans="1:5" s="232" customFormat="1" ht="12.75" customHeight="1" x14ac:dyDescent="0.2">
      <c r="B265" s="271"/>
      <c r="C265" s="249"/>
      <c r="D265" s="249"/>
      <c r="E265" s="289"/>
    </row>
    <row r="266" spans="1:5" s="232" customFormat="1" ht="12.75" customHeight="1" x14ac:dyDescent="0.2">
      <c r="C266" s="239"/>
      <c r="D266" s="239"/>
      <c r="E266" s="289"/>
    </row>
    <row r="267" spans="1:5" s="232" customFormat="1" ht="12.75" customHeight="1" x14ac:dyDescent="0.2">
      <c r="C267" s="239"/>
      <c r="D267" s="239"/>
      <c r="E267" s="289"/>
    </row>
    <row r="268" spans="1:5" s="232" customFormat="1" ht="12.75" customHeight="1" x14ac:dyDescent="0.2">
      <c r="C268" s="239"/>
      <c r="D268" s="239"/>
      <c r="E268" s="289"/>
    </row>
    <row r="269" spans="1:5" s="232" customFormat="1" ht="12.75" customHeight="1" x14ac:dyDescent="0.2">
      <c r="C269" s="239"/>
      <c r="D269" s="239"/>
      <c r="E269" s="289"/>
    </row>
    <row r="270" spans="1:5" s="232" customFormat="1" ht="12.75" customHeight="1" x14ac:dyDescent="0.2">
      <c r="C270" s="239"/>
      <c r="D270" s="239"/>
      <c r="E270" s="289"/>
    </row>
    <row r="271" spans="1:5" s="232" customFormat="1" ht="12.75" customHeight="1" x14ac:dyDescent="0.2">
      <c r="C271" s="239"/>
      <c r="D271" s="239"/>
      <c r="E271" s="289"/>
    </row>
    <row r="272" spans="1:5" s="232" customFormat="1" ht="12.75" customHeight="1" x14ac:dyDescent="0.2">
      <c r="C272" s="239"/>
      <c r="D272" s="239"/>
      <c r="E272" s="289"/>
    </row>
    <row r="273" spans="3:5" s="232" customFormat="1" ht="12.75" customHeight="1" x14ac:dyDescent="0.2">
      <c r="C273" s="239"/>
      <c r="D273" s="239"/>
      <c r="E273" s="289"/>
    </row>
    <row r="274" spans="3:5" s="232" customFormat="1" ht="12.75" customHeight="1" x14ac:dyDescent="0.2">
      <c r="C274" s="239"/>
      <c r="D274" s="239"/>
      <c r="E274" s="289"/>
    </row>
    <row r="275" spans="3:5" s="232" customFormat="1" ht="12.75" customHeight="1" x14ac:dyDescent="0.2">
      <c r="E275" s="289"/>
    </row>
    <row r="276" spans="3:5" s="232" customFormat="1" ht="12.75" customHeight="1" x14ac:dyDescent="0.2">
      <c r="E276" s="289"/>
    </row>
    <row r="277" spans="3:5" s="232" customFormat="1" ht="12.75" customHeight="1" x14ac:dyDescent="0.2">
      <c r="E277" s="289"/>
    </row>
    <row r="278" spans="3:5" s="232" customFormat="1" ht="12.75" customHeight="1" x14ac:dyDescent="0.2">
      <c r="E278" s="289"/>
    </row>
    <row r="279" spans="3:5" s="232" customFormat="1" ht="12.75" customHeight="1" x14ac:dyDescent="0.2">
      <c r="E279" s="289"/>
    </row>
    <row r="280" spans="3:5" s="232" customFormat="1" ht="12.75" customHeight="1" x14ac:dyDescent="0.2">
      <c r="E280" s="289"/>
    </row>
    <row r="281" spans="3:5" s="232" customFormat="1" ht="12.75" customHeight="1" x14ac:dyDescent="0.2">
      <c r="E281" s="289"/>
    </row>
    <row r="282" spans="3:5" s="232" customFormat="1" ht="12.75" customHeight="1" x14ac:dyDescent="0.2">
      <c r="E282" s="289"/>
    </row>
    <row r="283" spans="3:5" s="232" customFormat="1" ht="12.75" customHeight="1" x14ac:dyDescent="0.2">
      <c r="E283" s="289"/>
    </row>
    <row r="284" spans="3:5" s="232" customFormat="1" ht="12.75" customHeight="1" x14ac:dyDescent="0.2">
      <c r="E284" s="289"/>
    </row>
    <row r="285" spans="3:5" s="232" customFormat="1" ht="12.75" customHeight="1" x14ac:dyDescent="0.2">
      <c r="E285" s="289"/>
    </row>
    <row r="286" spans="3:5" s="232" customFormat="1" ht="12.75" customHeight="1" x14ac:dyDescent="0.2">
      <c r="E286" s="289"/>
    </row>
    <row r="287" spans="3:5" s="232" customFormat="1" ht="12.75" customHeight="1" x14ac:dyDescent="0.2">
      <c r="E287" s="289"/>
    </row>
    <row r="288" spans="3:5" s="232" customFormat="1" ht="12.75" customHeight="1" x14ac:dyDescent="0.2">
      <c r="E288" s="289"/>
    </row>
    <row r="289" spans="5:5" s="232" customFormat="1" ht="12.75" customHeight="1" x14ac:dyDescent="0.2">
      <c r="E289" s="289"/>
    </row>
    <row r="290" spans="5:5" s="232" customFormat="1" ht="12.75" customHeight="1" x14ac:dyDescent="0.2">
      <c r="E290" s="289"/>
    </row>
    <row r="291" spans="5:5" s="232" customFormat="1" ht="12.75" customHeight="1" x14ac:dyDescent="0.2">
      <c r="E291" s="289"/>
    </row>
    <row r="292" spans="5:5" s="232" customFormat="1" ht="12.75" customHeight="1" x14ac:dyDescent="0.2">
      <c r="E292" s="289"/>
    </row>
    <row r="293" spans="5:5" s="232" customFormat="1" ht="12.75" customHeight="1" x14ac:dyDescent="0.2">
      <c r="E293" s="289"/>
    </row>
    <row r="294" spans="5:5" s="232" customFormat="1" ht="12.75" customHeight="1" x14ac:dyDescent="0.2">
      <c r="E294" s="289"/>
    </row>
    <row r="295" spans="5:5" s="232" customFormat="1" ht="12.75" customHeight="1" x14ac:dyDescent="0.2">
      <c r="E295" s="289"/>
    </row>
    <row r="296" spans="5:5" s="232" customFormat="1" ht="12.75" customHeight="1" x14ac:dyDescent="0.2">
      <c r="E296" s="289"/>
    </row>
    <row r="297" spans="5:5" s="232" customFormat="1" ht="12.75" customHeight="1" x14ac:dyDescent="0.2">
      <c r="E297" s="289"/>
    </row>
    <row r="298" spans="5:5" s="232" customFormat="1" ht="12.75" customHeight="1" x14ac:dyDescent="0.2">
      <c r="E298" s="289"/>
    </row>
    <row r="299" spans="5:5" s="232" customFormat="1" ht="12.75" customHeight="1" x14ac:dyDescent="0.2">
      <c r="E299" s="289"/>
    </row>
    <row r="300" spans="5:5" s="232" customFormat="1" ht="12.75" customHeight="1" x14ac:dyDescent="0.2">
      <c r="E300" s="289"/>
    </row>
    <row r="301" spans="5:5" s="232" customFormat="1" ht="12.75" customHeight="1" x14ac:dyDescent="0.2">
      <c r="E301" s="289"/>
    </row>
    <row r="302" spans="5:5" s="232" customFormat="1" ht="12.75" customHeight="1" x14ac:dyDescent="0.2">
      <c r="E302" s="289"/>
    </row>
    <row r="303" spans="5:5" s="232" customFormat="1" ht="12.75" customHeight="1" x14ac:dyDescent="0.2">
      <c r="E303" s="289"/>
    </row>
    <row r="304" spans="5:5" s="232" customFormat="1" ht="12.75" customHeight="1" x14ac:dyDescent="0.2">
      <c r="E304" s="289"/>
    </row>
    <row r="305" spans="5:5" s="232" customFormat="1" ht="12.75" customHeight="1" x14ac:dyDescent="0.2">
      <c r="E305" s="289"/>
    </row>
    <row r="306" spans="5:5" s="232" customFormat="1" ht="12.75" customHeight="1" x14ac:dyDescent="0.2">
      <c r="E306" s="289"/>
    </row>
    <row r="307" spans="5:5" s="232" customFormat="1" ht="12.75" customHeight="1" x14ac:dyDescent="0.2">
      <c r="E307" s="289"/>
    </row>
    <row r="308" spans="5:5" s="232" customFormat="1" ht="12.75" customHeight="1" x14ac:dyDescent="0.2">
      <c r="E308" s="289"/>
    </row>
    <row r="309" spans="5:5" s="232" customFormat="1" ht="12.75" customHeight="1" x14ac:dyDescent="0.2">
      <c r="E309" s="289"/>
    </row>
    <row r="310" spans="5:5" s="232" customFormat="1" ht="12.75" customHeight="1" x14ac:dyDescent="0.2">
      <c r="E310" s="289"/>
    </row>
    <row r="311" spans="5:5" s="232" customFormat="1" ht="12.75" customHeight="1" x14ac:dyDescent="0.2">
      <c r="E311" s="289"/>
    </row>
    <row r="312" spans="5:5" s="232" customFormat="1" ht="12.75" customHeight="1" x14ac:dyDescent="0.2">
      <c r="E312" s="289"/>
    </row>
    <row r="313" spans="5:5" s="232" customFormat="1" ht="12.75" customHeight="1" x14ac:dyDescent="0.2">
      <c r="E313" s="289"/>
    </row>
    <row r="314" spans="5:5" s="232" customFormat="1" ht="12.75" customHeight="1" x14ac:dyDescent="0.2">
      <c r="E314" s="289"/>
    </row>
    <row r="315" spans="5:5" s="232" customFormat="1" ht="12.75" customHeight="1" x14ac:dyDescent="0.2">
      <c r="E315" s="289"/>
    </row>
    <row r="316" spans="5:5" s="232" customFormat="1" ht="12.75" customHeight="1" x14ac:dyDescent="0.2">
      <c r="E316" s="289"/>
    </row>
    <row r="317" spans="5:5" s="232" customFormat="1" ht="12.75" customHeight="1" x14ac:dyDescent="0.2">
      <c r="E317" s="289"/>
    </row>
    <row r="318" spans="5:5" s="232" customFormat="1" ht="12.75" customHeight="1" x14ac:dyDescent="0.2">
      <c r="E318" s="289"/>
    </row>
    <row r="319" spans="5:5" s="232" customFormat="1" ht="12.75" customHeight="1" x14ac:dyDescent="0.2">
      <c r="E319" s="289"/>
    </row>
    <row r="320" spans="5:5" s="232" customFormat="1" ht="12.75" customHeight="1" x14ac:dyDescent="0.2">
      <c r="E320" s="289"/>
    </row>
    <row r="321" spans="5:5" s="232" customFormat="1" ht="12.75" customHeight="1" x14ac:dyDescent="0.2">
      <c r="E321" s="289"/>
    </row>
    <row r="322" spans="5:5" s="232" customFormat="1" ht="12.75" customHeight="1" x14ac:dyDescent="0.2">
      <c r="E322" s="289"/>
    </row>
    <row r="323" spans="5:5" s="232" customFormat="1" ht="12.75" customHeight="1" x14ac:dyDescent="0.2">
      <c r="E323" s="289"/>
    </row>
    <row r="324" spans="5:5" s="232" customFormat="1" ht="12.75" customHeight="1" x14ac:dyDescent="0.2">
      <c r="E324" s="289"/>
    </row>
    <row r="325" spans="5:5" s="232" customFormat="1" ht="12.75" customHeight="1" x14ac:dyDescent="0.2">
      <c r="E325" s="289"/>
    </row>
    <row r="326" spans="5:5" s="232" customFormat="1" ht="12.75" customHeight="1" x14ac:dyDescent="0.2">
      <c r="E326" s="289"/>
    </row>
    <row r="327" spans="5:5" s="232" customFormat="1" ht="12.75" customHeight="1" x14ac:dyDescent="0.2">
      <c r="E327" s="289"/>
    </row>
    <row r="328" spans="5:5" s="232" customFormat="1" ht="12.75" customHeight="1" x14ac:dyDescent="0.2">
      <c r="E328" s="289"/>
    </row>
    <row r="329" spans="5:5" s="232" customFormat="1" ht="12.75" customHeight="1" x14ac:dyDescent="0.2">
      <c r="E329" s="289"/>
    </row>
    <row r="330" spans="5:5" s="232" customFormat="1" ht="12.75" customHeight="1" x14ac:dyDescent="0.2">
      <c r="E330" s="289"/>
    </row>
    <row r="331" spans="5:5" s="232" customFormat="1" ht="12.75" customHeight="1" x14ac:dyDescent="0.2">
      <c r="E331" s="289"/>
    </row>
    <row r="332" spans="5:5" s="232" customFormat="1" ht="12.75" customHeight="1" x14ac:dyDescent="0.2">
      <c r="E332" s="289"/>
    </row>
    <row r="333" spans="5:5" s="232" customFormat="1" ht="12.75" customHeight="1" x14ac:dyDescent="0.2">
      <c r="E333" s="289"/>
    </row>
    <row r="334" spans="5:5" s="232" customFormat="1" ht="12.75" customHeight="1" x14ac:dyDescent="0.2">
      <c r="E334" s="289"/>
    </row>
    <row r="335" spans="5:5" s="232" customFormat="1" ht="12.75" customHeight="1" x14ac:dyDescent="0.2">
      <c r="E335" s="289"/>
    </row>
    <row r="336" spans="5:5" s="232" customFormat="1" ht="12.75" customHeight="1" x14ac:dyDescent="0.2">
      <c r="E336" s="289"/>
    </row>
    <row r="337" spans="5:5" s="232" customFormat="1" ht="12.75" customHeight="1" x14ac:dyDescent="0.2">
      <c r="E337" s="289"/>
    </row>
    <row r="338" spans="5:5" s="232" customFormat="1" ht="12.75" customHeight="1" x14ac:dyDescent="0.2">
      <c r="E338" s="289"/>
    </row>
    <row r="339" spans="5:5" s="232" customFormat="1" ht="12.75" customHeight="1" x14ac:dyDescent="0.2">
      <c r="E339" s="289"/>
    </row>
    <row r="340" spans="5:5" s="232" customFormat="1" ht="12.75" customHeight="1" x14ac:dyDescent="0.2">
      <c r="E340" s="289"/>
    </row>
    <row r="341" spans="5:5" s="232" customFormat="1" ht="12.75" customHeight="1" x14ac:dyDescent="0.2">
      <c r="E341" s="289"/>
    </row>
    <row r="342" spans="5:5" s="232" customFormat="1" ht="12.75" customHeight="1" x14ac:dyDescent="0.2">
      <c r="E342" s="289"/>
    </row>
    <row r="343" spans="5:5" s="232" customFormat="1" ht="12.75" customHeight="1" x14ac:dyDescent="0.2">
      <c r="E343" s="289"/>
    </row>
    <row r="344" spans="5:5" s="232" customFormat="1" ht="12.75" customHeight="1" x14ac:dyDescent="0.2">
      <c r="E344" s="289"/>
    </row>
    <row r="345" spans="5:5" s="232" customFormat="1" ht="12.75" customHeight="1" x14ac:dyDescent="0.2">
      <c r="E345" s="289"/>
    </row>
    <row r="346" spans="5:5" s="232" customFormat="1" ht="12.75" customHeight="1" x14ac:dyDescent="0.2">
      <c r="E346" s="289"/>
    </row>
    <row r="347" spans="5:5" s="232" customFormat="1" ht="12.75" customHeight="1" x14ac:dyDescent="0.2">
      <c r="E347" s="289"/>
    </row>
    <row r="348" spans="5:5" s="232" customFormat="1" ht="12.75" customHeight="1" x14ac:dyDescent="0.2">
      <c r="E348" s="289"/>
    </row>
    <row r="349" spans="5:5" s="232" customFormat="1" ht="12.75" customHeight="1" x14ac:dyDescent="0.2">
      <c r="E349" s="289"/>
    </row>
    <row r="350" spans="5:5" s="232" customFormat="1" ht="12.75" customHeight="1" x14ac:dyDescent="0.2">
      <c r="E350" s="289"/>
    </row>
    <row r="351" spans="5:5" s="232" customFormat="1" ht="12.75" customHeight="1" x14ac:dyDescent="0.2">
      <c r="E351" s="289"/>
    </row>
    <row r="352" spans="5:5" s="232" customFormat="1" ht="12.75" customHeight="1" x14ac:dyDescent="0.2">
      <c r="E352" s="289"/>
    </row>
    <row r="353" spans="5:5" s="232" customFormat="1" ht="12.75" customHeight="1" x14ac:dyDescent="0.2">
      <c r="E353" s="289"/>
    </row>
    <row r="354" spans="5:5" s="232" customFormat="1" ht="12.75" customHeight="1" x14ac:dyDescent="0.2">
      <c r="E354" s="289"/>
    </row>
    <row r="355" spans="5:5" s="232" customFormat="1" ht="12.75" customHeight="1" x14ac:dyDescent="0.2">
      <c r="E355" s="289"/>
    </row>
    <row r="356" spans="5:5" s="232" customFormat="1" ht="12.75" customHeight="1" x14ac:dyDescent="0.2">
      <c r="E356" s="289"/>
    </row>
    <row r="357" spans="5:5" s="232" customFormat="1" ht="12.75" customHeight="1" x14ac:dyDescent="0.2">
      <c r="E357" s="289"/>
    </row>
    <row r="358" spans="5:5" s="232" customFormat="1" ht="12.75" customHeight="1" x14ac:dyDescent="0.2">
      <c r="E358" s="289"/>
    </row>
    <row r="359" spans="5:5" s="232" customFormat="1" ht="12.75" customHeight="1" x14ac:dyDescent="0.2">
      <c r="E359" s="289"/>
    </row>
    <row r="360" spans="5:5" s="232" customFormat="1" ht="12.75" customHeight="1" x14ac:dyDescent="0.2">
      <c r="E360" s="289"/>
    </row>
    <row r="361" spans="5:5" s="232" customFormat="1" ht="12.75" customHeight="1" x14ac:dyDescent="0.2">
      <c r="E361" s="289"/>
    </row>
    <row r="362" spans="5:5" s="232" customFormat="1" ht="12.75" customHeight="1" x14ac:dyDescent="0.2">
      <c r="E362" s="289"/>
    </row>
    <row r="363" spans="5:5" s="232" customFormat="1" ht="12.75" customHeight="1" x14ac:dyDescent="0.2">
      <c r="E363" s="289"/>
    </row>
    <row r="364" spans="5:5" s="232" customFormat="1" ht="12.75" customHeight="1" x14ac:dyDescent="0.2">
      <c r="E364" s="289"/>
    </row>
    <row r="365" spans="5:5" s="232" customFormat="1" ht="12.75" customHeight="1" x14ac:dyDescent="0.2">
      <c r="E365" s="289"/>
    </row>
    <row r="366" spans="5:5" s="232" customFormat="1" ht="12.75" customHeight="1" x14ac:dyDescent="0.2">
      <c r="E366" s="289"/>
    </row>
    <row r="367" spans="5:5" s="232" customFormat="1" ht="12.75" customHeight="1" x14ac:dyDescent="0.2">
      <c r="E367" s="289"/>
    </row>
    <row r="368" spans="5:5" s="232" customFormat="1" ht="12.75" customHeight="1" x14ac:dyDescent="0.2">
      <c r="E368" s="289"/>
    </row>
    <row r="369" spans="5:5" s="232" customFormat="1" ht="12.75" customHeight="1" x14ac:dyDescent="0.2">
      <c r="E369" s="289"/>
    </row>
    <row r="370" spans="5:5" s="232" customFormat="1" ht="12.75" customHeight="1" x14ac:dyDescent="0.2">
      <c r="E370" s="289"/>
    </row>
    <row r="371" spans="5:5" s="232" customFormat="1" ht="12.75" customHeight="1" x14ac:dyDescent="0.2">
      <c r="E371" s="289"/>
    </row>
    <row r="372" spans="5:5" s="232" customFormat="1" ht="12.75" customHeight="1" x14ac:dyDescent="0.2">
      <c r="E372" s="289"/>
    </row>
    <row r="373" spans="5:5" s="232" customFormat="1" ht="12.75" customHeight="1" x14ac:dyDescent="0.2">
      <c r="E373" s="289"/>
    </row>
    <row r="374" spans="5:5" s="232" customFormat="1" ht="12.75" customHeight="1" x14ac:dyDescent="0.2">
      <c r="E374" s="289"/>
    </row>
    <row r="375" spans="5:5" s="232" customFormat="1" ht="12.75" customHeight="1" x14ac:dyDescent="0.2">
      <c r="E375" s="289"/>
    </row>
    <row r="376" spans="5:5" s="232" customFormat="1" ht="12.75" customHeight="1" x14ac:dyDescent="0.2">
      <c r="E376" s="289"/>
    </row>
    <row r="377" spans="5:5" s="232" customFormat="1" ht="12.75" customHeight="1" x14ac:dyDescent="0.2">
      <c r="E377" s="289"/>
    </row>
    <row r="378" spans="5:5" s="232" customFormat="1" ht="12.75" customHeight="1" x14ac:dyDescent="0.2">
      <c r="E378" s="289"/>
    </row>
    <row r="379" spans="5:5" s="232" customFormat="1" ht="12.75" customHeight="1" x14ac:dyDescent="0.2">
      <c r="E379" s="289"/>
    </row>
    <row r="380" spans="5:5" s="232" customFormat="1" ht="12.75" customHeight="1" x14ac:dyDescent="0.2">
      <c r="E380" s="289"/>
    </row>
    <row r="381" spans="5:5" s="232" customFormat="1" ht="12.75" customHeight="1" x14ac:dyDescent="0.2">
      <c r="E381" s="289"/>
    </row>
    <row r="382" spans="5:5" s="232" customFormat="1" ht="12.75" customHeight="1" x14ac:dyDescent="0.2">
      <c r="E382" s="289"/>
    </row>
    <row r="383" spans="5:5" s="232" customFormat="1" ht="12.75" customHeight="1" x14ac:dyDescent="0.2">
      <c r="E383" s="289"/>
    </row>
    <row r="384" spans="5:5" s="232" customFormat="1" ht="12.75" customHeight="1" x14ac:dyDescent="0.2">
      <c r="E384" s="289"/>
    </row>
    <row r="385" spans="5:5" s="232" customFormat="1" ht="12.75" customHeight="1" x14ac:dyDescent="0.2">
      <c r="E385" s="289"/>
    </row>
    <row r="386" spans="5:5" s="232" customFormat="1" ht="12.75" customHeight="1" x14ac:dyDescent="0.2">
      <c r="E386" s="289"/>
    </row>
    <row r="387" spans="5:5" s="232" customFormat="1" ht="12.75" customHeight="1" x14ac:dyDescent="0.2">
      <c r="E387" s="289"/>
    </row>
    <row r="388" spans="5:5" s="232" customFormat="1" ht="12.75" customHeight="1" x14ac:dyDescent="0.2">
      <c r="E388" s="289"/>
    </row>
    <row r="389" spans="5:5" s="232" customFormat="1" ht="12.75" customHeight="1" x14ac:dyDescent="0.2">
      <c r="E389" s="289"/>
    </row>
    <row r="390" spans="5:5" s="232" customFormat="1" ht="12.75" customHeight="1" x14ac:dyDescent="0.2">
      <c r="E390" s="289"/>
    </row>
    <row r="391" spans="5:5" s="232" customFormat="1" ht="12.75" customHeight="1" x14ac:dyDescent="0.2">
      <c r="E391" s="289"/>
    </row>
    <row r="392" spans="5:5" s="232" customFormat="1" ht="12.75" customHeight="1" x14ac:dyDescent="0.2">
      <c r="E392" s="289"/>
    </row>
    <row r="393" spans="5:5" s="232" customFormat="1" ht="12.75" customHeight="1" x14ac:dyDescent="0.2">
      <c r="E393" s="289"/>
    </row>
    <row r="394" spans="5:5" s="232" customFormat="1" ht="12.75" customHeight="1" x14ac:dyDescent="0.2">
      <c r="E394" s="289"/>
    </row>
    <row r="395" spans="5:5" s="232" customFormat="1" ht="12.75" customHeight="1" x14ac:dyDescent="0.2">
      <c r="E395" s="289"/>
    </row>
    <row r="396" spans="5:5" s="232" customFormat="1" ht="12.75" customHeight="1" x14ac:dyDescent="0.2">
      <c r="E396" s="289"/>
    </row>
    <row r="397" spans="5:5" s="232" customFormat="1" ht="12.75" customHeight="1" x14ac:dyDescent="0.2">
      <c r="E397" s="289"/>
    </row>
  </sheetData>
  <mergeCells count="14">
    <mergeCell ref="B252:D252"/>
    <mergeCell ref="B187:D187"/>
    <mergeCell ref="B206:D206"/>
    <mergeCell ref="B240:D240"/>
    <mergeCell ref="B248:D248"/>
    <mergeCell ref="B250:D250"/>
    <mergeCell ref="B242:D242"/>
    <mergeCell ref="B244:D244"/>
    <mergeCell ref="B246:D246"/>
    <mergeCell ref="A1:D1"/>
    <mergeCell ref="B65:D65"/>
    <mergeCell ref="B157:D157"/>
    <mergeCell ref="B159:D159"/>
    <mergeCell ref="B185:D185"/>
  </mergeCells>
  <printOptions horizontalCentered="1"/>
  <pageMargins left="0.1" right="0.1" top="0.5" bottom="0.5" header="0.3" footer="0.3"/>
  <pageSetup scale="80" fitToHeight="15" orientation="portrait" r:id="rId1"/>
  <headerFooter>
    <oddFooter>&amp;RPage &amp;P</oddFooter>
  </headerFooter>
  <rowBreaks count="7" manualBreakCount="7">
    <brk id="41" max="3" man="1"/>
    <brk id="65" max="3" man="1"/>
    <brk id="102" max="3" man="1"/>
    <brk id="128" max="3" man="1"/>
    <brk id="159" max="3" man="1"/>
    <brk id="187" max="3" man="1"/>
    <brk id="222"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2"/>
  <sheetViews>
    <sheetView zoomScaleNormal="100" zoomScaleSheetLayoutView="75" workbookViewId="0">
      <selection activeCell="D5" sqref="C5:D5"/>
    </sheetView>
  </sheetViews>
  <sheetFormatPr defaultColWidth="6.44140625" defaultRowHeight="12.75" customHeight="1" x14ac:dyDescent="0.3"/>
  <cols>
    <col min="1" max="1" width="41.5546875" style="146" customWidth="1"/>
    <col min="2" max="2" width="61.33203125" style="146" customWidth="1"/>
    <col min="3" max="3" width="12" style="146" customWidth="1"/>
    <col min="4" max="4" width="12.6640625" style="146" customWidth="1"/>
    <col min="5" max="5" width="6.44140625" style="133" bestFit="1" customWidth="1"/>
    <col min="6" max="6" width="9.109375" style="146" customWidth="1"/>
    <col min="7" max="7" width="0.109375" style="146" hidden="1" customWidth="1"/>
    <col min="8" max="13" width="9.109375" style="146" hidden="1" customWidth="1"/>
    <col min="14" max="240" width="9.109375" style="146" customWidth="1"/>
    <col min="241" max="241" width="1.5546875" style="146" customWidth="1"/>
    <col min="242" max="242" width="44.6640625" style="146" customWidth="1"/>
    <col min="243" max="243" width="10" style="146" bestFit="1" customWidth="1"/>
    <col min="244" max="244" width="6.44140625" style="146" bestFit="1" customWidth="1"/>
    <col min="245" max="245" width="11" style="146" bestFit="1" customWidth="1"/>
    <col min="246" max="246" width="6.44140625" style="146" bestFit="1" customWidth="1"/>
    <col min="247" max="247" width="11" style="146" bestFit="1" customWidth="1"/>
    <col min="248" max="248" width="6.44140625" style="146" bestFit="1" customWidth="1"/>
    <col min="249" max="249" width="11" style="146" bestFit="1" customWidth="1"/>
    <col min="250" max="250" width="6.44140625" style="146" bestFit="1" customWidth="1"/>
    <col min="251" max="251" width="11" style="146" bestFit="1" customWidth="1"/>
    <col min="252" max="252" width="6.44140625" style="146" bestFit="1" customWidth="1"/>
    <col min="253" max="253" width="11" style="146" bestFit="1" customWidth="1"/>
    <col min="254" max="254" width="6.44140625" style="146" bestFit="1" customWidth="1"/>
    <col min="255" max="255" width="11" style="146" bestFit="1" customWidth="1"/>
    <col min="256" max="256" width="6.44140625" style="146" bestFit="1"/>
    <col min="257" max="16384" width="6.44140625" style="146"/>
  </cols>
  <sheetData>
    <row r="1" spans="1:5" s="133" customFormat="1" ht="18" thickBot="1" x14ac:dyDescent="0.35">
      <c r="A1" s="910" t="s">
        <v>687</v>
      </c>
      <c r="B1" s="911"/>
      <c r="C1" s="911"/>
      <c r="D1" s="912"/>
    </row>
    <row r="2" spans="1:5" s="133" customFormat="1" ht="21" x14ac:dyDescent="0.3">
      <c r="A2" s="175"/>
      <c r="B2" s="168"/>
      <c r="C2" s="167"/>
      <c r="D2" s="167"/>
    </row>
    <row r="3" spans="1:5" s="176" customFormat="1" ht="50.25" customHeight="1" x14ac:dyDescent="0.25">
      <c r="A3" s="444" t="s">
        <v>178</v>
      </c>
      <c r="B3" s="445" t="s">
        <v>726</v>
      </c>
      <c r="C3" s="446" t="s">
        <v>770</v>
      </c>
      <c r="D3" s="446" t="s">
        <v>771</v>
      </c>
      <c r="E3" s="143"/>
    </row>
    <row r="4" spans="1:5" s="176" customFormat="1" ht="14.4" thickBot="1" x14ac:dyDescent="0.3">
      <c r="A4" s="182"/>
      <c r="B4" s="183"/>
      <c r="C4" s="181"/>
      <c r="D4" s="184"/>
      <c r="E4" s="143"/>
    </row>
    <row r="5" spans="1:5" s="171" customFormat="1" ht="46.5" customHeight="1" x14ac:dyDescent="0.3">
      <c r="A5" s="211" t="s">
        <v>436</v>
      </c>
      <c r="B5" s="196"/>
      <c r="C5" s="197"/>
      <c r="D5" s="198"/>
      <c r="E5" s="284"/>
    </row>
    <row r="6" spans="1:5" s="171" customFormat="1" ht="32.25" customHeight="1" x14ac:dyDescent="0.3">
      <c r="A6" s="212"/>
      <c r="B6" s="199"/>
      <c r="C6" s="200"/>
      <c r="D6" s="201"/>
    </row>
    <row r="7" spans="1:5" s="171" customFormat="1" ht="14.4" x14ac:dyDescent="0.3">
      <c r="A7" s="213"/>
      <c r="B7" s="193" t="s">
        <v>416</v>
      </c>
      <c r="C7" s="174"/>
      <c r="D7" s="186" t="s">
        <v>426</v>
      </c>
    </row>
    <row r="8" spans="1:5" s="171" customFormat="1" ht="13.8" x14ac:dyDescent="0.3">
      <c r="A8" s="214"/>
      <c r="B8" s="194" t="s">
        <v>417</v>
      </c>
      <c r="C8" s="174">
        <v>1130</v>
      </c>
      <c r="D8" s="186"/>
      <c r="E8" s="173"/>
    </row>
    <row r="9" spans="1:5" s="171" customFormat="1" ht="13.8" x14ac:dyDescent="0.3">
      <c r="A9" s="214"/>
      <c r="B9" s="194" t="s">
        <v>418</v>
      </c>
      <c r="C9" s="174">
        <v>1130.0999999999999</v>
      </c>
      <c r="D9" s="186">
        <v>1120.1099999999999</v>
      </c>
      <c r="E9" s="173"/>
    </row>
    <row r="10" spans="1:5" s="171" customFormat="1" ht="13.8" x14ac:dyDescent="0.3">
      <c r="A10" s="214"/>
      <c r="B10" s="194" t="s">
        <v>420</v>
      </c>
      <c r="C10" s="174">
        <v>1130.3</v>
      </c>
      <c r="D10" s="186">
        <v>1120.1300000000001</v>
      </c>
      <c r="E10" s="173"/>
    </row>
    <row r="11" spans="1:5" s="171" customFormat="1" ht="13.8" x14ac:dyDescent="0.3">
      <c r="A11" s="214"/>
      <c r="B11" s="194" t="s">
        <v>421</v>
      </c>
      <c r="C11" s="174">
        <v>1140</v>
      </c>
      <c r="D11" s="186">
        <v>1120.21</v>
      </c>
      <c r="E11" s="285"/>
    </row>
    <row r="12" spans="1:5" s="171" customFormat="1" ht="13.8" x14ac:dyDescent="0.3">
      <c r="A12" s="214"/>
      <c r="B12" s="194" t="s">
        <v>422</v>
      </c>
      <c r="C12" s="174">
        <v>1150</v>
      </c>
      <c r="D12" s="186"/>
      <c r="E12" s="173"/>
    </row>
    <row r="13" spans="1:5" s="171" customFormat="1" ht="13.8" x14ac:dyDescent="0.3">
      <c r="A13" s="214"/>
      <c r="B13" s="194" t="s">
        <v>423</v>
      </c>
      <c r="C13" s="174">
        <v>1150.0999999999999</v>
      </c>
      <c r="D13" s="186">
        <v>1120.31</v>
      </c>
      <c r="E13" s="173"/>
    </row>
    <row r="14" spans="1:5" s="171" customFormat="1" ht="13.8" x14ac:dyDescent="0.3">
      <c r="A14" s="214"/>
      <c r="B14" s="194" t="s">
        <v>424</v>
      </c>
      <c r="C14" s="174">
        <v>1150.2</v>
      </c>
      <c r="D14" s="186">
        <v>1120.32</v>
      </c>
      <c r="E14" s="173"/>
    </row>
    <row r="15" spans="1:5" s="171" customFormat="1" ht="14.4" thickBot="1" x14ac:dyDescent="0.35">
      <c r="A15" s="215"/>
      <c r="B15" s="195" t="s">
        <v>425</v>
      </c>
      <c r="C15" s="189">
        <v>1160</v>
      </c>
      <c r="D15" s="190"/>
      <c r="E15" s="173"/>
    </row>
    <row r="16" spans="1:5" s="171" customFormat="1" ht="20.25" customHeight="1" thickBot="1" x14ac:dyDescent="0.35">
      <c r="A16" s="216"/>
      <c r="B16" s="202"/>
      <c r="C16" s="179"/>
      <c r="D16" s="179"/>
      <c r="E16" s="173"/>
    </row>
    <row r="17" spans="1:5" s="171" customFormat="1" ht="48.75" customHeight="1" x14ac:dyDescent="0.3">
      <c r="A17" s="225" t="s">
        <v>427</v>
      </c>
      <c r="B17" s="196"/>
      <c r="C17" s="292"/>
      <c r="D17" s="293"/>
      <c r="E17" s="173"/>
    </row>
    <row r="18" spans="1:5" s="171" customFormat="1" ht="14.4" thickBot="1" x14ac:dyDescent="0.35">
      <c r="A18" s="223"/>
      <c r="B18" s="195" t="s">
        <v>419</v>
      </c>
      <c r="C18" s="257">
        <v>1130.2</v>
      </c>
      <c r="D18" s="295">
        <v>1120.1199999999999</v>
      </c>
      <c r="E18" s="173"/>
    </row>
    <row r="19" spans="1:5" s="171" customFormat="1" ht="20.25" customHeight="1" thickBot="1" x14ac:dyDescent="0.35">
      <c r="A19" s="216"/>
      <c r="B19" s="202"/>
      <c r="C19" s="179"/>
      <c r="D19" s="179"/>
      <c r="E19" s="173"/>
    </row>
    <row r="20" spans="1:5" s="173" customFormat="1" ht="46.5" customHeight="1" thickBot="1" x14ac:dyDescent="0.35">
      <c r="A20" s="296" t="s">
        <v>435</v>
      </c>
      <c r="B20" s="297"/>
      <c r="C20" s="298"/>
      <c r="D20" s="299"/>
    </row>
    <row r="21" spans="1:5" s="173" customFormat="1" ht="14.4" thickBot="1" x14ac:dyDescent="0.35">
      <c r="A21" s="301"/>
      <c r="B21" s="209"/>
      <c r="C21" s="179"/>
      <c r="D21" s="179"/>
    </row>
    <row r="22" spans="1:5" s="173" customFormat="1" ht="48.75" customHeight="1" x14ac:dyDescent="0.3">
      <c r="A22" s="230" t="s">
        <v>434</v>
      </c>
      <c r="B22" s="204"/>
      <c r="C22" s="206"/>
      <c r="D22" s="207"/>
    </row>
    <row r="23" spans="1:5" s="171" customFormat="1" ht="13.8" x14ac:dyDescent="0.3">
      <c r="A23" s="300"/>
      <c r="B23" s="194" t="s">
        <v>428</v>
      </c>
      <c r="C23" s="174">
        <v>1180</v>
      </c>
      <c r="D23" s="186">
        <v>1180</v>
      </c>
      <c r="E23" s="173"/>
    </row>
    <row r="24" spans="1:5" s="173" customFormat="1" ht="14.4" thickBot="1" x14ac:dyDescent="0.35">
      <c r="A24" s="187"/>
      <c r="B24" s="195" t="s">
        <v>429</v>
      </c>
      <c r="C24" s="189">
        <v>1181</v>
      </c>
      <c r="D24" s="190">
        <v>1181</v>
      </c>
    </row>
    <row r="25" spans="1:5" s="172" customFormat="1" ht="14.4" thickBot="1" x14ac:dyDescent="0.35">
      <c r="A25" s="302"/>
      <c r="B25" s="273"/>
      <c r="C25" s="203"/>
      <c r="D25" s="203"/>
      <c r="E25" s="173"/>
    </row>
    <row r="26" spans="1:5" s="172" customFormat="1" ht="46.5" customHeight="1" x14ac:dyDescent="0.3">
      <c r="A26" s="230" t="s">
        <v>433</v>
      </c>
      <c r="B26" s="261"/>
      <c r="C26" s="206"/>
      <c r="D26" s="207"/>
      <c r="E26" s="173"/>
    </row>
    <row r="27" spans="1:5" s="172" customFormat="1" ht="12.75" customHeight="1" x14ac:dyDescent="0.3">
      <c r="A27" s="185"/>
      <c r="B27" s="194" t="s">
        <v>430</v>
      </c>
      <c r="C27" s="174">
        <v>1190</v>
      </c>
      <c r="D27" s="186">
        <v>1190</v>
      </c>
      <c r="E27" s="173"/>
    </row>
    <row r="28" spans="1:5" s="169" customFormat="1" ht="12.75" customHeight="1" thickBot="1" x14ac:dyDescent="0.35">
      <c r="A28" s="187"/>
      <c r="B28" s="195" t="s">
        <v>431</v>
      </c>
      <c r="C28" s="189">
        <v>1191</v>
      </c>
      <c r="D28" s="190">
        <v>1191</v>
      </c>
      <c r="E28" s="286"/>
    </row>
    <row r="29" spans="1:5" s="169" customFormat="1" ht="12.75" customHeight="1" thickBot="1" x14ac:dyDescent="0.35">
      <c r="A29" s="260"/>
      <c r="B29" s="260"/>
      <c r="C29" s="203"/>
      <c r="D29" s="203"/>
      <c r="E29" s="286"/>
    </row>
    <row r="30" spans="1:5" s="169" customFormat="1" ht="45.75" customHeight="1" x14ac:dyDescent="0.3">
      <c r="A30" s="230" t="s">
        <v>432</v>
      </c>
      <c r="B30" s="261"/>
      <c r="C30" s="206"/>
      <c r="D30" s="207"/>
      <c r="E30" s="286"/>
    </row>
    <row r="31" spans="1:5" s="169" customFormat="1" ht="12.75" customHeight="1" x14ac:dyDescent="0.3">
      <c r="A31" s="185"/>
      <c r="B31" s="177" t="s">
        <v>437</v>
      </c>
      <c r="C31" s="174">
        <v>1200</v>
      </c>
      <c r="D31" s="186">
        <v>1200</v>
      </c>
      <c r="E31" s="286"/>
    </row>
    <row r="32" spans="1:5" s="169" customFormat="1" ht="12.75" customHeight="1" thickBot="1" x14ac:dyDescent="0.35">
      <c r="A32" s="187"/>
      <c r="B32" s="188" t="s">
        <v>438</v>
      </c>
      <c r="C32" s="189">
        <v>1201</v>
      </c>
      <c r="D32" s="190">
        <v>1201</v>
      </c>
      <c r="E32" s="286"/>
    </row>
    <row r="33" spans="1:5" s="178" customFormat="1" ht="12.75" customHeight="1" thickBot="1" x14ac:dyDescent="0.3">
      <c r="A33" s="216"/>
      <c r="B33" s="180"/>
      <c r="C33" s="179"/>
      <c r="D33" s="179"/>
      <c r="E33" s="287"/>
    </row>
    <row r="34" spans="1:5" s="178" customFormat="1" ht="54" customHeight="1" x14ac:dyDescent="0.25">
      <c r="A34" s="230" t="s">
        <v>439</v>
      </c>
      <c r="B34" s="191"/>
      <c r="C34" s="206"/>
      <c r="D34" s="192"/>
      <c r="E34" s="287"/>
    </row>
    <row r="35" spans="1:5" s="170" customFormat="1" ht="12.6" thickBot="1" x14ac:dyDescent="0.3">
      <c r="A35" s="222"/>
      <c r="B35" s="188" t="s">
        <v>440</v>
      </c>
      <c r="C35" s="189">
        <v>1210</v>
      </c>
      <c r="D35" s="190">
        <v>1210</v>
      </c>
      <c r="E35" s="288"/>
    </row>
    <row r="36" spans="1:5" s="170" customFormat="1" ht="12.75" customHeight="1" thickBot="1" x14ac:dyDescent="0.3">
      <c r="A36" s="180"/>
      <c r="B36" s="178"/>
      <c r="C36" s="179"/>
      <c r="D36" s="179"/>
      <c r="E36" s="288"/>
    </row>
    <row r="37" spans="1:5" s="170" customFormat="1" ht="54" customHeight="1" x14ac:dyDescent="0.25">
      <c r="A37" s="211" t="s">
        <v>441</v>
      </c>
      <c r="B37" s="204"/>
      <c r="C37" s="206"/>
      <c r="D37" s="207"/>
      <c r="E37" s="288"/>
    </row>
    <row r="38" spans="1:5" s="170" customFormat="1" ht="12" x14ac:dyDescent="0.25">
      <c r="A38" s="213"/>
      <c r="B38" s="193" t="s">
        <v>442</v>
      </c>
      <c r="C38" s="174">
        <v>1220.0999999999999</v>
      </c>
      <c r="D38" s="186">
        <v>1220.0999999999999</v>
      </c>
      <c r="E38" s="288"/>
    </row>
    <row r="39" spans="1:5" s="170" customFormat="1" ht="12.75" customHeight="1" thickBot="1" x14ac:dyDescent="0.3">
      <c r="A39" s="223"/>
      <c r="B39" s="208" t="s">
        <v>443</v>
      </c>
      <c r="C39" s="189">
        <v>1220.3</v>
      </c>
      <c r="D39" s="190">
        <v>1220.3</v>
      </c>
      <c r="E39" s="288"/>
    </row>
    <row r="40" spans="1:5" s="170" customFormat="1" ht="12.75" customHeight="1" thickBot="1" x14ac:dyDescent="0.3">
      <c r="A40" s="224"/>
      <c r="B40" s="209"/>
      <c r="C40" s="179"/>
      <c r="D40" s="179"/>
      <c r="E40" s="288"/>
    </row>
    <row r="41" spans="1:5" s="170" customFormat="1" ht="57" customHeight="1" x14ac:dyDescent="0.25">
      <c r="A41" s="211" t="s">
        <v>445</v>
      </c>
      <c r="B41" s="204"/>
      <c r="C41" s="206"/>
      <c r="D41" s="207"/>
      <c r="E41" s="288"/>
    </row>
    <row r="42" spans="1:5" s="170" customFormat="1" ht="12.6" thickBot="1" x14ac:dyDescent="0.3">
      <c r="A42" s="223"/>
      <c r="B42" s="208" t="s">
        <v>444</v>
      </c>
      <c r="C42" s="189">
        <v>1220.2</v>
      </c>
      <c r="D42" s="190">
        <v>1220.2</v>
      </c>
      <c r="E42" s="288"/>
    </row>
    <row r="43" spans="1:5" s="170" customFormat="1" ht="12.75" customHeight="1" thickBot="1" x14ac:dyDescent="0.3">
      <c r="A43" s="224"/>
      <c r="B43" s="209"/>
      <c r="C43" s="179"/>
      <c r="D43" s="179"/>
      <c r="E43" s="288"/>
    </row>
    <row r="44" spans="1:5" s="170" customFormat="1" ht="51.75" customHeight="1" x14ac:dyDescent="0.25">
      <c r="A44" s="211" t="s">
        <v>446</v>
      </c>
      <c r="B44" s="204"/>
      <c r="C44" s="206"/>
      <c r="D44" s="198"/>
      <c r="E44" s="288"/>
    </row>
    <row r="45" spans="1:5" s="170" customFormat="1" ht="12" x14ac:dyDescent="0.25">
      <c r="A45" s="213"/>
      <c r="B45" s="193" t="s">
        <v>447</v>
      </c>
      <c r="C45" s="174">
        <v>1290</v>
      </c>
      <c r="D45" s="186">
        <v>1280.0999999999999</v>
      </c>
      <c r="E45" s="288"/>
    </row>
    <row r="46" spans="1:5" s="170" customFormat="1" ht="12.75" customHeight="1" x14ac:dyDescent="0.25">
      <c r="A46" s="213"/>
      <c r="B46" s="193" t="s">
        <v>448</v>
      </c>
      <c r="C46" s="174">
        <v>1300</v>
      </c>
      <c r="D46" s="186">
        <v>1280.2</v>
      </c>
      <c r="E46" s="288"/>
    </row>
    <row r="47" spans="1:5" s="170" customFormat="1" ht="12.75" customHeight="1" x14ac:dyDescent="0.25">
      <c r="A47" s="213"/>
      <c r="B47" s="193" t="s">
        <v>449</v>
      </c>
      <c r="C47" s="174">
        <v>1310</v>
      </c>
      <c r="D47" s="186">
        <v>1280.3</v>
      </c>
      <c r="E47" s="288"/>
    </row>
    <row r="48" spans="1:5" s="170" customFormat="1" ht="12.75" customHeight="1" x14ac:dyDescent="0.25">
      <c r="A48" s="213"/>
      <c r="B48" s="193" t="s">
        <v>450</v>
      </c>
      <c r="C48" s="174">
        <v>1320</v>
      </c>
      <c r="D48" s="186">
        <v>1280.4000000000001</v>
      </c>
      <c r="E48" s="288"/>
    </row>
    <row r="49" spans="1:5" s="170" customFormat="1" ht="12.75" customHeight="1" thickBot="1" x14ac:dyDescent="0.3">
      <c r="A49" s="223"/>
      <c r="B49" s="208" t="s">
        <v>451</v>
      </c>
      <c r="C49" s="189">
        <v>1330</v>
      </c>
      <c r="D49" s="190">
        <v>1280.5</v>
      </c>
      <c r="E49" s="288"/>
    </row>
    <row r="50" spans="1:5" s="170" customFormat="1" ht="12.75" customHeight="1" thickBot="1" x14ac:dyDescent="0.3">
      <c r="A50" s="224"/>
      <c r="B50" s="209"/>
      <c r="C50" s="179"/>
      <c r="D50" s="179"/>
      <c r="E50" s="288"/>
    </row>
    <row r="51" spans="1:5" s="170" customFormat="1" ht="42" customHeight="1" x14ac:dyDescent="0.25">
      <c r="A51" s="225" t="s">
        <v>452</v>
      </c>
      <c r="B51" s="204"/>
      <c r="C51" s="197"/>
      <c r="D51" s="198"/>
      <c r="E51" s="288"/>
    </row>
    <row r="52" spans="1:5" s="170" customFormat="1" ht="12" x14ac:dyDescent="0.25">
      <c r="A52" s="213"/>
      <c r="B52" s="193" t="s">
        <v>453</v>
      </c>
      <c r="C52" s="174">
        <v>1350.1</v>
      </c>
      <c r="D52" s="186">
        <v>1350.1</v>
      </c>
      <c r="E52" s="288"/>
    </row>
    <row r="53" spans="1:5" s="170" customFormat="1" ht="12.75" customHeight="1" x14ac:dyDescent="0.25">
      <c r="A53" s="213"/>
      <c r="B53" s="193" t="s">
        <v>454</v>
      </c>
      <c r="C53" s="174">
        <v>1350.2</v>
      </c>
      <c r="D53" s="186">
        <v>1350.2</v>
      </c>
      <c r="E53" s="288"/>
    </row>
    <row r="54" spans="1:5" s="170" customFormat="1" ht="12.75" customHeight="1" x14ac:dyDescent="0.25">
      <c r="A54" s="213"/>
      <c r="B54" s="193" t="s">
        <v>620</v>
      </c>
      <c r="C54" s="174">
        <v>1350.3</v>
      </c>
      <c r="D54" s="186">
        <v>1350.3</v>
      </c>
      <c r="E54" s="288"/>
    </row>
    <row r="55" spans="1:5" s="170" customFormat="1" ht="12.6" thickBot="1" x14ac:dyDescent="0.3">
      <c r="A55" s="223"/>
      <c r="B55" s="208" t="s">
        <v>455</v>
      </c>
      <c r="C55" s="189">
        <v>1350.4</v>
      </c>
      <c r="D55" s="190">
        <v>1350.4</v>
      </c>
      <c r="E55" s="288"/>
    </row>
    <row r="56" spans="1:5" s="170" customFormat="1" ht="12.6" thickBot="1" x14ac:dyDescent="0.3">
      <c r="A56" s="224"/>
      <c r="B56" s="209"/>
      <c r="C56" s="179"/>
      <c r="D56" s="179"/>
      <c r="E56" s="288"/>
    </row>
    <row r="57" spans="1:5" s="170" customFormat="1" ht="12.75" customHeight="1" thickBot="1" x14ac:dyDescent="0.3">
      <c r="A57" s="447" t="s">
        <v>456</v>
      </c>
      <c r="B57" s="913" t="s">
        <v>457</v>
      </c>
      <c r="C57" s="914"/>
      <c r="D57" s="915"/>
      <c r="E57" s="288"/>
    </row>
    <row r="58" spans="1:5" s="170" customFormat="1" ht="12.75" customHeight="1" thickBot="1" x14ac:dyDescent="0.3">
      <c r="A58" s="227"/>
      <c r="B58" s="228"/>
      <c r="C58" s="203"/>
      <c r="D58" s="203"/>
      <c r="E58" s="288"/>
    </row>
    <row r="59" spans="1:5" s="170" customFormat="1" ht="82.5" customHeight="1" x14ac:dyDescent="0.25">
      <c r="A59" s="225" t="s">
        <v>458</v>
      </c>
      <c r="B59" s="204"/>
      <c r="C59" s="206"/>
      <c r="D59" s="207"/>
      <c r="E59" s="288"/>
    </row>
    <row r="60" spans="1:5" s="170" customFormat="1" ht="12.6" thickBot="1" x14ac:dyDescent="0.3">
      <c r="A60" s="223"/>
      <c r="B60" s="208" t="s">
        <v>459</v>
      </c>
      <c r="C60" s="189">
        <v>1401</v>
      </c>
      <c r="D60" s="190">
        <v>1401</v>
      </c>
      <c r="E60" s="288"/>
    </row>
    <row r="61" spans="1:5" s="170" customFormat="1" ht="12.6" thickBot="1" x14ac:dyDescent="0.3">
      <c r="A61" s="303"/>
      <c r="B61" s="304"/>
      <c r="C61" s="278"/>
      <c r="D61" s="278"/>
      <c r="E61" s="288"/>
    </row>
    <row r="62" spans="1:5" s="170" customFormat="1" ht="81.75" customHeight="1" x14ac:dyDescent="0.25">
      <c r="A62" s="225" t="s">
        <v>460</v>
      </c>
      <c r="B62" s="204"/>
      <c r="C62" s="206"/>
      <c r="D62" s="207"/>
      <c r="E62" s="288"/>
    </row>
    <row r="63" spans="1:5" s="170" customFormat="1" ht="12.6" thickBot="1" x14ac:dyDescent="0.3">
      <c r="A63" s="223"/>
      <c r="B63" s="208" t="s">
        <v>459</v>
      </c>
      <c r="C63" s="189">
        <v>1401</v>
      </c>
      <c r="D63" s="190">
        <v>1401</v>
      </c>
      <c r="E63" s="288"/>
    </row>
    <row r="64" spans="1:5" s="170" customFormat="1" ht="12.75" customHeight="1" thickBot="1" x14ac:dyDescent="0.3">
      <c r="A64" s="224"/>
      <c r="B64" s="209"/>
      <c r="C64" s="179"/>
      <c r="D64" s="179"/>
      <c r="E64" s="288"/>
    </row>
    <row r="65" spans="1:5" ht="44.25" customHeight="1" thickBot="1" x14ac:dyDescent="0.35">
      <c r="A65" s="230" t="s">
        <v>461</v>
      </c>
      <c r="B65" s="233"/>
      <c r="C65" s="305"/>
      <c r="D65" s="235"/>
    </row>
    <row r="66" spans="1:5" s="232" customFormat="1" ht="12.75" customHeight="1" thickBot="1" x14ac:dyDescent="0.25">
      <c r="A66" s="240"/>
      <c r="B66" s="240"/>
      <c r="C66" s="240"/>
      <c r="D66" s="240"/>
      <c r="E66" s="289"/>
    </row>
    <row r="67" spans="1:5" s="232" customFormat="1" ht="52.5" customHeight="1" x14ac:dyDescent="0.2">
      <c r="A67" s="259" t="s">
        <v>464</v>
      </c>
      <c r="B67" s="243"/>
      <c r="C67" s="244"/>
      <c r="D67" s="245"/>
      <c r="E67" s="289"/>
    </row>
    <row r="68" spans="1:5" s="232" customFormat="1" ht="12.75" customHeight="1" x14ac:dyDescent="0.2">
      <c r="A68" s="185"/>
      <c r="B68" s="177" t="s">
        <v>462</v>
      </c>
      <c r="C68" s="174">
        <v>1402.3</v>
      </c>
      <c r="D68" s="186">
        <v>1402.3</v>
      </c>
      <c r="E68" s="289"/>
    </row>
    <row r="69" spans="1:5" s="232" customFormat="1" ht="11.4" x14ac:dyDescent="0.2">
      <c r="A69" s="185"/>
      <c r="B69" s="177" t="s">
        <v>706</v>
      </c>
      <c r="C69" s="174">
        <v>1407</v>
      </c>
      <c r="D69" s="186">
        <v>1407</v>
      </c>
      <c r="E69" s="289"/>
    </row>
    <row r="70" spans="1:5" s="232" customFormat="1" ht="12" thickBot="1" x14ac:dyDescent="0.25">
      <c r="A70" s="187"/>
      <c r="B70" s="188" t="s">
        <v>463</v>
      </c>
      <c r="C70" s="189">
        <v>1408</v>
      </c>
      <c r="D70" s="190">
        <v>1408</v>
      </c>
      <c r="E70" s="289"/>
    </row>
    <row r="71" spans="1:5" s="232" customFormat="1" ht="12.75" customHeight="1" thickBot="1" x14ac:dyDescent="0.25">
      <c r="A71" s="241"/>
      <c r="B71" s="241"/>
      <c r="C71" s="306"/>
      <c r="D71" s="306"/>
      <c r="E71" s="289"/>
    </row>
    <row r="72" spans="1:5" s="232" customFormat="1" ht="53.25" customHeight="1" x14ac:dyDescent="0.2">
      <c r="A72" s="242" t="s">
        <v>471</v>
      </c>
      <c r="B72" s="236"/>
      <c r="C72" s="252"/>
      <c r="D72" s="253"/>
      <c r="E72" s="289"/>
    </row>
    <row r="73" spans="1:5" s="232" customFormat="1" ht="33" customHeight="1" x14ac:dyDescent="0.2">
      <c r="A73" s="246"/>
      <c r="B73" s="237"/>
      <c r="C73" s="248"/>
      <c r="D73" s="254"/>
      <c r="E73" s="289"/>
    </row>
    <row r="74" spans="1:5" s="232" customFormat="1" ht="13.2" x14ac:dyDescent="0.2">
      <c r="A74" s="255"/>
      <c r="B74" s="177" t="s">
        <v>465</v>
      </c>
      <c r="C74" s="174" t="s">
        <v>466</v>
      </c>
      <c r="D74" s="186" t="s">
        <v>466</v>
      </c>
      <c r="E74" s="289"/>
    </row>
    <row r="75" spans="1:5" s="232" customFormat="1" ht="12.75" customHeight="1" x14ac:dyDescent="0.2">
      <c r="A75" s="255"/>
      <c r="B75" s="177" t="s">
        <v>467</v>
      </c>
      <c r="C75" s="250">
        <v>1406.1</v>
      </c>
      <c r="D75" s="294">
        <v>1406.1</v>
      </c>
      <c r="E75" s="289"/>
    </row>
    <row r="76" spans="1:5" s="232" customFormat="1" ht="12.75" customHeight="1" x14ac:dyDescent="0.2">
      <c r="A76" s="255"/>
      <c r="B76" s="177" t="s">
        <v>468</v>
      </c>
      <c r="C76" s="250">
        <v>1406.2</v>
      </c>
      <c r="D76" s="294">
        <v>1406.2</v>
      </c>
      <c r="E76" s="289"/>
    </row>
    <row r="77" spans="1:5" s="232" customFormat="1" ht="12" thickBot="1" x14ac:dyDescent="0.25">
      <c r="A77" s="256"/>
      <c r="B77" s="188" t="s">
        <v>469</v>
      </c>
      <c r="C77" s="257">
        <v>1406.3</v>
      </c>
      <c r="D77" s="295">
        <v>1406.3</v>
      </c>
      <c r="E77" s="289"/>
    </row>
    <row r="78" spans="1:5" s="232" customFormat="1" ht="12.75" customHeight="1" thickBot="1" x14ac:dyDescent="0.25">
      <c r="A78" s="236"/>
      <c r="B78" s="258"/>
      <c r="C78" s="210"/>
      <c r="D78" s="210"/>
      <c r="E78" s="289"/>
    </row>
    <row r="79" spans="1:5" s="232" customFormat="1" ht="47.25" customHeight="1" x14ac:dyDescent="0.2">
      <c r="A79" s="259" t="s">
        <v>470</v>
      </c>
      <c r="B79" s="261"/>
      <c r="C79" s="206"/>
      <c r="D79" s="207"/>
      <c r="E79" s="289"/>
    </row>
    <row r="80" spans="1:5" s="232" customFormat="1" ht="11.4" x14ac:dyDescent="0.2">
      <c r="A80" s="255"/>
      <c r="B80" s="177" t="s">
        <v>472</v>
      </c>
      <c r="C80" s="174">
        <v>1410</v>
      </c>
      <c r="D80" s="186">
        <v>1410</v>
      </c>
      <c r="E80" s="289"/>
    </row>
    <row r="81" spans="1:5" s="232" customFormat="1" ht="12.75" customHeight="1" thickBot="1" x14ac:dyDescent="0.25">
      <c r="A81" s="241"/>
      <c r="B81" s="180"/>
      <c r="C81" s="179"/>
      <c r="D81" s="179"/>
      <c r="E81" s="289"/>
    </row>
    <row r="82" spans="1:5" s="232" customFormat="1" ht="47.25" customHeight="1" x14ac:dyDescent="0.2">
      <c r="A82" s="259" t="s">
        <v>473</v>
      </c>
      <c r="B82" s="262"/>
      <c r="C82" s="309"/>
      <c r="D82" s="310"/>
      <c r="E82" s="289"/>
    </row>
    <row r="83" spans="1:5" s="232" customFormat="1" ht="12" x14ac:dyDescent="0.2">
      <c r="A83" s="267"/>
      <c r="B83" s="177" t="s">
        <v>474</v>
      </c>
      <c r="C83" s="250">
        <v>1438</v>
      </c>
      <c r="D83" s="294">
        <v>1438</v>
      </c>
      <c r="E83" s="289"/>
    </row>
    <row r="84" spans="1:5" s="232" customFormat="1" ht="12" thickBot="1" x14ac:dyDescent="0.25">
      <c r="A84" s="256"/>
      <c r="B84" s="188" t="s">
        <v>475</v>
      </c>
      <c r="C84" s="189">
        <v>1439</v>
      </c>
      <c r="D84" s="190">
        <v>1439</v>
      </c>
      <c r="E84" s="289"/>
    </row>
    <row r="85" spans="1:5" s="232" customFormat="1" ht="12.75" customHeight="1" thickBot="1" x14ac:dyDescent="0.25">
      <c r="A85" s="241"/>
      <c r="B85" s="180"/>
      <c r="C85" s="179"/>
      <c r="D85" s="179"/>
      <c r="E85" s="289"/>
    </row>
    <row r="86" spans="1:5" s="232" customFormat="1" ht="48" customHeight="1" x14ac:dyDescent="0.2">
      <c r="A86" s="259" t="s">
        <v>476</v>
      </c>
      <c r="B86" s="261"/>
      <c r="C86" s="206"/>
      <c r="D86" s="207"/>
      <c r="E86" s="289"/>
    </row>
    <row r="87" spans="1:5" s="232" customFormat="1" ht="12.75" customHeight="1" thickBot="1" x14ac:dyDescent="0.25">
      <c r="A87" s="256"/>
      <c r="B87" s="188" t="s">
        <v>477</v>
      </c>
      <c r="C87" s="189">
        <v>1500</v>
      </c>
      <c r="D87" s="190">
        <v>1500</v>
      </c>
      <c r="E87" s="289"/>
    </row>
    <row r="88" spans="1:5" s="232" customFormat="1" ht="12.75" customHeight="1" thickBot="1" x14ac:dyDescent="0.25">
      <c r="A88" s="241"/>
      <c r="B88" s="180"/>
      <c r="C88" s="179"/>
      <c r="D88" s="179"/>
      <c r="E88" s="289"/>
    </row>
    <row r="89" spans="1:5" s="170" customFormat="1" ht="12.75" customHeight="1" thickBot="1" x14ac:dyDescent="0.3">
      <c r="A89" s="447" t="s">
        <v>478</v>
      </c>
      <c r="B89" s="913" t="s">
        <v>479</v>
      </c>
      <c r="C89" s="914"/>
      <c r="D89" s="915"/>
      <c r="E89" s="288"/>
    </row>
    <row r="90" spans="1:5" s="232" customFormat="1" ht="12.75" customHeight="1" thickBot="1" x14ac:dyDescent="0.25">
      <c r="A90" s="241"/>
      <c r="B90" s="180"/>
      <c r="C90" s="179"/>
      <c r="D90" s="179"/>
      <c r="E90" s="289"/>
    </row>
    <row r="91" spans="1:5" s="232" customFormat="1" ht="100.5" customHeight="1" x14ac:dyDescent="0.2">
      <c r="A91" s="259" t="s">
        <v>484</v>
      </c>
      <c r="B91" s="261"/>
      <c r="C91" s="206"/>
      <c r="D91" s="207"/>
      <c r="E91" s="289"/>
    </row>
    <row r="92" spans="1:5" s="232" customFormat="1" ht="12" x14ac:dyDescent="0.2">
      <c r="A92" s="267"/>
      <c r="B92" s="177" t="s">
        <v>481</v>
      </c>
      <c r="C92" s="174">
        <v>2001.1</v>
      </c>
      <c r="D92" s="186">
        <v>2001.1</v>
      </c>
      <c r="E92" s="289"/>
    </row>
    <row r="93" spans="1:5" s="232" customFormat="1" ht="12.75" customHeight="1" thickBot="1" x14ac:dyDescent="0.25">
      <c r="A93" s="256"/>
      <c r="B93" s="188" t="s">
        <v>482</v>
      </c>
      <c r="C93" s="189">
        <v>2001.2</v>
      </c>
      <c r="D93" s="190">
        <v>2001.2</v>
      </c>
      <c r="E93" s="289"/>
    </row>
    <row r="94" spans="1:5" s="232" customFormat="1" ht="12.75" customHeight="1" thickBot="1" x14ac:dyDescent="0.25">
      <c r="A94" s="265"/>
      <c r="B94" s="265"/>
      <c r="C94" s="265"/>
      <c r="D94" s="265"/>
      <c r="E94" s="289"/>
    </row>
    <row r="95" spans="1:5" s="271" customFormat="1" ht="12.75" customHeight="1" thickBot="1" x14ac:dyDescent="0.25">
      <c r="A95" s="273"/>
      <c r="B95" s="260"/>
      <c r="C95" s="203"/>
      <c r="D95" s="203"/>
      <c r="E95" s="290"/>
    </row>
    <row r="96" spans="1:5" s="271" customFormat="1" ht="48.75" customHeight="1" x14ac:dyDescent="0.2">
      <c r="A96" s="316" t="s">
        <v>480</v>
      </c>
      <c r="B96" s="261"/>
      <c r="C96" s="206"/>
      <c r="D96" s="207"/>
      <c r="E96" s="290"/>
    </row>
    <row r="97" spans="1:5" s="232" customFormat="1" ht="12.75" customHeight="1" thickBot="1" x14ac:dyDescent="0.25">
      <c r="A97" s="187"/>
      <c r="B97" s="188" t="s">
        <v>483</v>
      </c>
      <c r="C97" s="189">
        <v>2002</v>
      </c>
      <c r="D97" s="190">
        <v>2002</v>
      </c>
      <c r="E97" s="289"/>
    </row>
    <row r="98" spans="1:5" s="232" customFormat="1" ht="12.75" customHeight="1" thickBot="1" x14ac:dyDescent="0.25">
      <c r="A98" s="241"/>
      <c r="B98" s="241"/>
      <c r="C98" s="179"/>
      <c r="D98" s="179"/>
      <c r="E98" s="289"/>
    </row>
    <row r="99" spans="1:5" s="232" customFormat="1" ht="47.25" customHeight="1" x14ac:dyDescent="0.2">
      <c r="A99" s="316" t="s">
        <v>485</v>
      </c>
      <c r="B99" s="261"/>
      <c r="C99" s="206"/>
      <c r="D99" s="207"/>
      <c r="E99" s="289"/>
    </row>
    <row r="100" spans="1:5" s="265" customFormat="1" ht="12" x14ac:dyDescent="0.2">
      <c r="A100" s="314"/>
      <c r="B100" s="268" t="s">
        <v>486</v>
      </c>
      <c r="C100" s="269">
        <v>2003.1</v>
      </c>
      <c r="D100" s="270">
        <v>2003.1</v>
      </c>
      <c r="E100" s="315"/>
    </row>
    <row r="101" spans="1:5" s="232" customFormat="1" ht="12" x14ac:dyDescent="0.2">
      <c r="A101" s="266"/>
      <c r="B101" s="268" t="s">
        <v>487</v>
      </c>
      <c r="C101" s="312">
        <v>2003.2</v>
      </c>
      <c r="D101" s="313">
        <v>2003.2</v>
      </c>
      <c r="E101" s="289"/>
    </row>
    <row r="102" spans="1:5" s="232" customFormat="1" ht="12.75" customHeight="1" thickBot="1" x14ac:dyDescent="0.25">
      <c r="A102" s="256"/>
      <c r="B102" s="268" t="s">
        <v>488</v>
      </c>
      <c r="C102" s="189">
        <v>2003.3</v>
      </c>
      <c r="D102" s="190">
        <v>2003.3</v>
      </c>
      <c r="E102" s="289"/>
    </row>
    <row r="103" spans="1:5" s="232" customFormat="1" ht="12.75" customHeight="1" thickBot="1" x14ac:dyDescent="0.25">
      <c r="A103" s="240"/>
      <c r="B103" s="260"/>
      <c r="C103" s="203"/>
      <c r="D103" s="203"/>
      <c r="E103" s="289"/>
    </row>
    <row r="104" spans="1:5" s="232" customFormat="1" ht="56.25" customHeight="1" x14ac:dyDescent="0.2">
      <c r="A104" s="259" t="s">
        <v>515</v>
      </c>
      <c r="B104" s="261"/>
      <c r="C104" s="206"/>
      <c r="D104" s="207"/>
      <c r="E104" s="289"/>
    </row>
    <row r="105" spans="1:5" s="232" customFormat="1" ht="12.75" customHeight="1" x14ac:dyDescent="0.2">
      <c r="A105" s="255"/>
      <c r="B105" s="268" t="s">
        <v>489</v>
      </c>
      <c r="C105" s="269">
        <v>2005</v>
      </c>
      <c r="D105" s="270">
        <v>2005</v>
      </c>
      <c r="E105" s="289"/>
    </row>
    <row r="106" spans="1:5" s="232" customFormat="1" ht="12.75" customHeight="1" x14ac:dyDescent="0.2">
      <c r="A106" s="317"/>
      <c r="B106" s="311" t="s">
        <v>490</v>
      </c>
      <c r="C106" s="312">
        <v>2006</v>
      </c>
      <c r="D106" s="313">
        <v>2006</v>
      </c>
      <c r="E106" s="289"/>
    </row>
    <row r="107" spans="1:5" s="232" customFormat="1" ht="12.75" customHeight="1" thickBot="1" x14ac:dyDescent="0.25">
      <c r="A107" s="256"/>
      <c r="B107" s="188" t="s">
        <v>491</v>
      </c>
      <c r="C107" s="189">
        <v>2007</v>
      </c>
      <c r="D107" s="190">
        <v>2007</v>
      </c>
      <c r="E107" s="289"/>
    </row>
    <row r="108" spans="1:5" s="232" customFormat="1" ht="12.75" customHeight="1" thickBot="1" x14ac:dyDescent="0.25">
      <c r="A108" s="241"/>
      <c r="B108" s="180"/>
      <c r="C108" s="179"/>
      <c r="D108" s="179"/>
      <c r="E108" s="289"/>
    </row>
    <row r="109" spans="1:5" s="232" customFormat="1" ht="48.75" customHeight="1" x14ac:dyDescent="0.2">
      <c r="A109" s="259" t="s">
        <v>514</v>
      </c>
      <c r="B109" s="261"/>
      <c r="C109" s="206"/>
      <c r="D109" s="207"/>
      <c r="E109" s="289"/>
    </row>
    <row r="110" spans="1:5" s="232" customFormat="1" ht="12.75" customHeight="1" x14ac:dyDescent="0.2">
      <c r="A110" s="255"/>
      <c r="B110" s="177" t="s">
        <v>493</v>
      </c>
      <c r="C110" s="174">
        <v>3100</v>
      </c>
      <c r="D110" s="186">
        <v>3100</v>
      </c>
      <c r="E110" s="289"/>
    </row>
    <row r="111" spans="1:5" s="232" customFormat="1" ht="12.75" customHeight="1" x14ac:dyDescent="0.2">
      <c r="A111" s="255"/>
      <c r="B111" s="177" t="s">
        <v>494</v>
      </c>
      <c r="C111" s="174" t="s">
        <v>492</v>
      </c>
      <c r="D111" s="186" t="s">
        <v>492</v>
      </c>
      <c r="E111" s="289"/>
    </row>
    <row r="112" spans="1:5" s="232" customFormat="1" ht="12.75" customHeight="1" x14ac:dyDescent="0.2">
      <c r="A112" s="255"/>
      <c r="B112" s="177" t="s">
        <v>495</v>
      </c>
      <c r="C112" s="174">
        <v>3200</v>
      </c>
      <c r="D112" s="186">
        <v>3200</v>
      </c>
      <c r="E112" s="289"/>
    </row>
    <row r="113" spans="1:5" s="232" customFormat="1" ht="12.75" customHeight="1" x14ac:dyDescent="0.2">
      <c r="A113" s="255"/>
      <c r="B113" s="177" t="s">
        <v>496</v>
      </c>
      <c r="C113" s="174">
        <v>3300</v>
      </c>
      <c r="D113" s="186">
        <v>3300</v>
      </c>
      <c r="E113" s="289"/>
    </row>
    <row r="114" spans="1:5" s="232" customFormat="1" ht="12.75" customHeight="1" x14ac:dyDescent="0.2">
      <c r="A114" s="255"/>
      <c r="B114" s="177" t="s">
        <v>497</v>
      </c>
      <c r="C114" s="174">
        <v>3400</v>
      </c>
      <c r="D114" s="186"/>
      <c r="E114" s="289"/>
    </row>
    <row r="115" spans="1:5" s="232" customFormat="1" ht="12.75" customHeight="1" x14ac:dyDescent="0.2">
      <c r="A115" s="255"/>
      <c r="B115" s="177" t="s">
        <v>498</v>
      </c>
      <c r="C115" s="174">
        <v>3410</v>
      </c>
      <c r="D115" s="186"/>
      <c r="E115" s="289"/>
    </row>
    <row r="116" spans="1:5" s="232" customFormat="1" ht="12.75" customHeight="1" x14ac:dyDescent="0.2">
      <c r="A116" s="255"/>
      <c r="B116" s="177" t="s">
        <v>499</v>
      </c>
      <c r="C116" s="174">
        <v>3420</v>
      </c>
      <c r="D116" s="186"/>
      <c r="E116" s="289"/>
    </row>
    <row r="117" spans="1:5" s="232" customFormat="1" ht="12.75" customHeight="1" x14ac:dyDescent="0.2">
      <c r="A117" s="255"/>
      <c r="B117" s="177" t="s">
        <v>500</v>
      </c>
      <c r="C117" s="174">
        <v>3500</v>
      </c>
      <c r="D117" s="186">
        <v>3500</v>
      </c>
      <c r="E117" s="289"/>
    </row>
    <row r="118" spans="1:5" s="232" customFormat="1" ht="12.75" customHeight="1" thickBot="1" x14ac:dyDescent="0.25">
      <c r="A118" s="256"/>
      <c r="B118" s="188" t="s">
        <v>501</v>
      </c>
      <c r="C118" s="189">
        <v>3600</v>
      </c>
      <c r="D118" s="190">
        <v>3600</v>
      </c>
      <c r="E118" s="289"/>
    </row>
    <row r="119" spans="1:5" s="241" customFormat="1" ht="12.75" customHeight="1" thickBot="1" x14ac:dyDescent="0.25">
      <c r="B119" s="180"/>
      <c r="C119" s="179"/>
      <c r="D119" s="179"/>
      <c r="E119" s="291"/>
    </row>
    <row r="120" spans="1:5" s="170" customFormat="1" ht="12.75" customHeight="1" thickBot="1" x14ac:dyDescent="0.3">
      <c r="A120" s="447" t="s">
        <v>512</v>
      </c>
      <c r="B120" s="913" t="s">
        <v>502</v>
      </c>
      <c r="C120" s="914"/>
      <c r="D120" s="915"/>
      <c r="E120" s="288"/>
    </row>
    <row r="121" spans="1:5" s="288" customFormat="1" ht="12.75" customHeight="1" thickBot="1" x14ac:dyDescent="0.3">
      <c r="A121" s="224"/>
      <c r="B121" s="318"/>
      <c r="C121" s="318"/>
      <c r="D121" s="318"/>
    </row>
    <row r="122" spans="1:5" s="170" customFormat="1" ht="12.75" customHeight="1" thickBot="1" x14ac:dyDescent="0.3">
      <c r="A122" s="447" t="s">
        <v>513</v>
      </c>
      <c r="B122" s="913" t="s">
        <v>503</v>
      </c>
      <c r="C122" s="914"/>
      <c r="D122" s="915"/>
      <c r="E122" s="288"/>
    </row>
    <row r="123" spans="1:5" s="232" customFormat="1" ht="12.75" customHeight="1" thickBot="1" x14ac:dyDescent="0.25">
      <c r="A123" s="241"/>
      <c r="B123" s="180"/>
      <c r="C123" s="179"/>
      <c r="D123" s="179"/>
      <c r="E123" s="289"/>
    </row>
    <row r="124" spans="1:5" s="232" customFormat="1" ht="48" customHeight="1" x14ac:dyDescent="0.2">
      <c r="A124" s="259" t="s">
        <v>511</v>
      </c>
      <c r="B124" s="261"/>
      <c r="C124" s="206"/>
      <c r="D124" s="207"/>
      <c r="E124" s="289"/>
    </row>
    <row r="125" spans="1:5" s="232" customFormat="1" ht="11.4" x14ac:dyDescent="0.2">
      <c r="A125" s="255"/>
      <c r="B125" s="177" t="s">
        <v>504</v>
      </c>
      <c r="C125" s="250">
        <v>4010.11</v>
      </c>
      <c r="D125" s="294">
        <v>4010.11</v>
      </c>
      <c r="E125" s="289"/>
    </row>
    <row r="126" spans="1:5" s="232" customFormat="1" ht="12.75" customHeight="1" x14ac:dyDescent="0.2">
      <c r="A126" s="255"/>
      <c r="B126" s="177" t="s">
        <v>505</v>
      </c>
      <c r="C126" s="250">
        <v>4010.21</v>
      </c>
      <c r="D126" s="294">
        <v>4010.21</v>
      </c>
      <c r="E126" s="289"/>
    </row>
    <row r="127" spans="1:5" s="232" customFormat="1" ht="12.75" customHeight="1" x14ac:dyDescent="0.2">
      <c r="A127" s="255"/>
      <c r="B127" s="177" t="s">
        <v>506</v>
      </c>
      <c r="C127" s="250">
        <v>4010.22</v>
      </c>
      <c r="D127" s="186">
        <v>4010.22</v>
      </c>
      <c r="E127" s="289"/>
    </row>
    <row r="128" spans="1:5" s="232" customFormat="1" ht="12.75" customHeight="1" x14ac:dyDescent="0.2">
      <c r="A128" s="255"/>
      <c r="B128" s="177" t="s">
        <v>507</v>
      </c>
      <c r="C128" s="250">
        <v>4010.23</v>
      </c>
      <c r="D128" s="294">
        <v>4010.23</v>
      </c>
      <c r="E128" s="289"/>
    </row>
    <row r="129" spans="1:5" s="232" customFormat="1" ht="12.75" customHeight="1" x14ac:dyDescent="0.2">
      <c r="A129" s="255"/>
      <c r="B129" s="177" t="s">
        <v>508</v>
      </c>
      <c r="C129" s="250">
        <v>4010.24</v>
      </c>
      <c r="D129" s="186">
        <v>4010.24</v>
      </c>
      <c r="E129" s="289"/>
    </row>
    <row r="130" spans="1:5" s="232" customFormat="1" ht="12.75" customHeight="1" thickBot="1" x14ac:dyDescent="0.25">
      <c r="A130" s="256"/>
      <c r="B130" s="188" t="s">
        <v>509</v>
      </c>
      <c r="C130" s="257">
        <v>4010.25</v>
      </c>
      <c r="D130" s="295">
        <v>4010.25</v>
      </c>
      <c r="E130" s="289"/>
    </row>
    <row r="131" spans="1:5" s="232" customFormat="1" ht="12.75" customHeight="1" thickBot="1" x14ac:dyDescent="0.25">
      <c r="A131" s="241"/>
      <c r="B131" s="180"/>
      <c r="C131" s="179"/>
      <c r="D131" s="179"/>
      <c r="E131" s="289"/>
    </row>
    <row r="132" spans="1:5" s="232" customFormat="1" ht="47.25" customHeight="1" x14ac:dyDescent="0.2">
      <c r="A132" s="259" t="s">
        <v>510</v>
      </c>
      <c r="B132" s="261"/>
      <c r="C132" s="206"/>
      <c r="D132" s="207"/>
      <c r="E132" s="289"/>
    </row>
    <row r="133" spans="1:5" s="232" customFormat="1" ht="12.75" customHeight="1" thickBot="1" x14ac:dyDescent="0.25">
      <c r="A133" s="256"/>
      <c r="B133" s="188"/>
      <c r="C133" s="189">
        <v>4020</v>
      </c>
      <c r="D133" s="190">
        <v>4020</v>
      </c>
      <c r="E133" s="289"/>
    </row>
    <row r="134" spans="1:5" s="232" customFormat="1" ht="12.75" customHeight="1" thickBot="1" x14ac:dyDescent="0.25">
      <c r="A134" s="241"/>
      <c r="B134" s="180"/>
      <c r="C134" s="179"/>
      <c r="D134" s="179"/>
      <c r="E134" s="289"/>
    </row>
    <row r="135" spans="1:5" s="232" customFormat="1" ht="52.5" customHeight="1" x14ac:dyDescent="0.2">
      <c r="A135" s="259" t="s">
        <v>519</v>
      </c>
      <c r="B135" s="261"/>
      <c r="C135" s="206"/>
      <c r="D135" s="207"/>
      <c r="E135" s="289"/>
    </row>
    <row r="136" spans="1:5" s="232" customFormat="1" ht="12.75" customHeight="1" thickBot="1" x14ac:dyDescent="0.25">
      <c r="A136" s="256"/>
      <c r="B136" s="188" t="s">
        <v>516</v>
      </c>
      <c r="C136" s="189">
        <v>4030</v>
      </c>
      <c r="D136" s="190">
        <v>4030</v>
      </c>
      <c r="E136" s="289"/>
    </row>
    <row r="137" spans="1:5" s="232" customFormat="1" ht="12.75" customHeight="1" thickBot="1" x14ac:dyDescent="0.25">
      <c r="A137" s="241"/>
      <c r="B137" s="180"/>
      <c r="C137" s="179"/>
      <c r="D137" s="179"/>
      <c r="E137" s="289"/>
    </row>
    <row r="138" spans="1:5" s="232" customFormat="1" ht="51.75" customHeight="1" x14ac:dyDescent="0.2">
      <c r="A138" s="259" t="s">
        <v>518</v>
      </c>
      <c r="B138" s="261"/>
      <c r="C138" s="206"/>
      <c r="D138" s="207"/>
      <c r="E138" s="289"/>
    </row>
    <row r="139" spans="1:5" s="232" customFormat="1" ht="12.75" customHeight="1" thickBot="1" x14ac:dyDescent="0.25">
      <c r="A139" s="256"/>
      <c r="B139" s="188"/>
      <c r="C139" s="189">
        <v>4040</v>
      </c>
      <c r="D139" s="190">
        <v>4040</v>
      </c>
      <c r="E139" s="289"/>
    </row>
    <row r="140" spans="1:5" s="232" customFormat="1" ht="12.75" customHeight="1" thickBot="1" x14ac:dyDescent="0.25">
      <c r="A140" s="240"/>
      <c r="B140" s="260"/>
      <c r="C140" s="203"/>
      <c r="D140" s="203"/>
      <c r="E140" s="289"/>
    </row>
    <row r="141" spans="1:5" s="232" customFormat="1" ht="51.75" customHeight="1" x14ac:dyDescent="0.2">
      <c r="A141" s="259" t="s">
        <v>517</v>
      </c>
      <c r="B141" s="261"/>
      <c r="C141" s="206"/>
      <c r="D141" s="207"/>
      <c r="E141" s="289"/>
    </row>
    <row r="142" spans="1:5" s="232" customFormat="1" ht="12.75" customHeight="1" thickBot="1" x14ac:dyDescent="0.25">
      <c r="A142" s="256"/>
      <c r="B142" s="188"/>
      <c r="C142" s="189">
        <v>4050</v>
      </c>
      <c r="D142" s="190">
        <v>4050</v>
      </c>
      <c r="E142" s="289"/>
    </row>
    <row r="143" spans="1:5" s="241" customFormat="1" ht="12.75" customHeight="1" thickBot="1" x14ac:dyDescent="0.25">
      <c r="A143" s="180"/>
      <c r="B143" s="180"/>
      <c r="C143" s="179"/>
      <c r="D143" s="179"/>
      <c r="E143" s="291"/>
    </row>
    <row r="144" spans="1:5" s="232" customFormat="1" ht="36.75" customHeight="1" thickBot="1" x14ac:dyDescent="0.25">
      <c r="A144" s="319" t="s">
        <v>520</v>
      </c>
      <c r="B144" s="320"/>
      <c r="C144" s="321"/>
      <c r="D144" s="322"/>
      <c r="E144" s="289"/>
    </row>
    <row r="145" spans="1:5" s="241" customFormat="1" ht="12.75" customHeight="1" thickBot="1" x14ac:dyDescent="0.25">
      <c r="B145" s="180"/>
      <c r="C145" s="179"/>
      <c r="D145" s="179"/>
      <c r="E145" s="291"/>
    </row>
    <row r="146" spans="1:5" s="232" customFormat="1" ht="51.75" customHeight="1" x14ac:dyDescent="0.2">
      <c r="A146" s="259" t="s">
        <v>522</v>
      </c>
      <c r="B146" s="261"/>
      <c r="C146" s="206"/>
      <c r="D146" s="207"/>
      <c r="E146" s="289"/>
    </row>
    <row r="147" spans="1:5" s="232" customFormat="1" ht="12.75" customHeight="1" thickBot="1" x14ac:dyDescent="0.25">
      <c r="A147" s="256"/>
      <c r="B147" s="188" t="s">
        <v>521</v>
      </c>
      <c r="C147" s="189">
        <v>4060</v>
      </c>
      <c r="D147" s="190">
        <v>4060</v>
      </c>
      <c r="E147" s="289"/>
    </row>
    <row r="148" spans="1:5" s="232" customFormat="1" ht="12.75" customHeight="1" thickBot="1" x14ac:dyDescent="0.25">
      <c r="B148" s="271"/>
      <c r="C148" s="249"/>
      <c r="D148" s="249"/>
      <c r="E148" s="289"/>
    </row>
    <row r="149" spans="1:5" s="232" customFormat="1" ht="45.75" customHeight="1" x14ac:dyDescent="0.2">
      <c r="A149" s="259" t="s">
        <v>523</v>
      </c>
      <c r="B149" s="261"/>
      <c r="C149" s="206"/>
      <c r="D149" s="207"/>
      <c r="E149" s="289"/>
    </row>
    <row r="150" spans="1:5" s="232" customFormat="1" ht="12" x14ac:dyDescent="0.2">
      <c r="A150" s="267"/>
      <c r="B150" s="177" t="s">
        <v>524</v>
      </c>
      <c r="C150" s="174">
        <v>4070.1</v>
      </c>
      <c r="D150" s="186">
        <v>4070.1</v>
      </c>
      <c r="E150" s="289"/>
    </row>
    <row r="151" spans="1:5" s="232" customFormat="1" ht="12.75" customHeight="1" thickBot="1" x14ac:dyDescent="0.25">
      <c r="A151" s="256"/>
      <c r="B151" s="188" t="s">
        <v>525</v>
      </c>
      <c r="C151" s="189">
        <v>4070.2</v>
      </c>
      <c r="D151" s="190">
        <v>4070.2</v>
      </c>
      <c r="E151" s="289"/>
    </row>
    <row r="152" spans="1:5" s="232" customFormat="1" ht="12.75" customHeight="1" thickBot="1" x14ac:dyDescent="0.25">
      <c r="C152" s="239"/>
      <c r="D152" s="239"/>
      <c r="E152" s="289"/>
    </row>
    <row r="153" spans="1:5" s="232" customFormat="1" ht="48" customHeight="1" x14ac:dyDescent="0.2">
      <c r="A153" s="259" t="s">
        <v>526</v>
      </c>
      <c r="B153" s="261"/>
      <c r="C153" s="206"/>
      <c r="D153" s="207"/>
      <c r="E153" s="289"/>
    </row>
    <row r="154" spans="1:5" s="232" customFormat="1" ht="11.4" x14ac:dyDescent="0.2">
      <c r="A154" s="255"/>
      <c r="B154" s="177" t="s">
        <v>527</v>
      </c>
      <c r="C154" s="250">
        <v>4080.1</v>
      </c>
      <c r="D154" s="294">
        <v>4080.1</v>
      </c>
      <c r="E154" s="289"/>
    </row>
    <row r="155" spans="1:5" s="232" customFormat="1" ht="12.75" customHeight="1" x14ac:dyDescent="0.2">
      <c r="A155" s="255"/>
      <c r="B155" s="177" t="s">
        <v>528</v>
      </c>
      <c r="C155" s="250">
        <v>4080.2</v>
      </c>
      <c r="D155" s="294">
        <v>4080.2</v>
      </c>
      <c r="E155" s="289"/>
    </row>
    <row r="156" spans="1:5" s="232" customFormat="1" ht="12.75" customHeight="1" x14ac:dyDescent="0.2">
      <c r="A156" s="255"/>
      <c r="B156" s="177" t="s">
        <v>529</v>
      </c>
      <c r="C156" s="250">
        <v>4080.3</v>
      </c>
      <c r="D156" s="294">
        <v>4080.3</v>
      </c>
      <c r="E156" s="289"/>
    </row>
    <row r="157" spans="1:5" s="232" customFormat="1" ht="12.75" customHeight="1" x14ac:dyDescent="0.2">
      <c r="A157" s="255"/>
      <c r="B157" s="177" t="s">
        <v>530</v>
      </c>
      <c r="C157" s="250">
        <v>4080.4</v>
      </c>
      <c r="D157" s="294">
        <v>4080.4</v>
      </c>
      <c r="E157" s="289"/>
    </row>
    <row r="158" spans="1:5" s="232" customFormat="1" ht="12.75" customHeight="1" thickBot="1" x14ac:dyDescent="0.25">
      <c r="A158" s="256"/>
      <c r="B158" s="188" t="s">
        <v>531</v>
      </c>
      <c r="C158" s="257">
        <v>4080.5</v>
      </c>
      <c r="D158" s="295">
        <v>4080.5</v>
      </c>
      <c r="E158" s="289"/>
    </row>
    <row r="159" spans="1:5" s="232" customFormat="1" ht="12.75" customHeight="1" thickBot="1" x14ac:dyDescent="0.25">
      <c r="C159" s="239"/>
      <c r="D159" s="239"/>
      <c r="E159" s="289"/>
    </row>
    <row r="160" spans="1:5" s="232" customFormat="1" ht="48" customHeight="1" x14ac:dyDescent="0.2">
      <c r="A160" s="259" t="s">
        <v>532</v>
      </c>
      <c r="B160" s="261"/>
      <c r="C160" s="206"/>
      <c r="D160" s="207"/>
      <c r="E160" s="289"/>
    </row>
    <row r="161" spans="1:5" s="232" customFormat="1" ht="11.4" x14ac:dyDescent="0.2">
      <c r="A161" s="255"/>
      <c r="B161" s="177" t="s">
        <v>534</v>
      </c>
      <c r="C161" s="250">
        <v>4100</v>
      </c>
      <c r="D161" s="294">
        <v>4100</v>
      </c>
      <c r="E161" s="289"/>
    </row>
    <row r="162" spans="1:5" s="232" customFormat="1" ht="12.75" customHeight="1" x14ac:dyDescent="0.2">
      <c r="A162" s="255"/>
      <c r="B162" s="177" t="s">
        <v>533</v>
      </c>
      <c r="C162" s="250">
        <v>4110</v>
      </c>
      <c r="D162" s="294">
        <v>4110</v>
      </c>
      <c r="E162" s="289"/>
    </row>
    <row r="163" spans="1:5" s="232" customFormat="1" ht="12.75" customHeight="1" x14ac:dyDescent="0.2">
      <c r="A163" s="255"/>
      <c r="B163" s="177" t="s">
        <v>535</v>
      </c>
      <c r="C163" s="250">
        <v>4120</v>
      </c>
      <c r="D163" s="294">
        <v>4120</v>
      </c>
      <c r="E163" s="289"/>
    </row>
    <row r="164" spans="1:5" s="232" customFormat="1" ht="12.75" customHeight="1" x14ac:dyDescent="0.2">
      <c r="A164" s="255"/>
      <c r="B164" s="177" t="s">
        <v>536</v>
      </c>
      <c r="C164" s="250">
        <v>4120.1000000000004</v>
      </c>
      <c r="D164" s="294">
        <v>4120.1000000000004</v>
      </c>
      <c r="E164" s="289"/>
    </row>
    <row r="165" spans="1:5" s="232" customFormat="1" ht="12.75" customHeight="1" x14ac:dyDescent="0.2">
      <c r="A165" s="255"/>
      <c r="B165" s="177" t="s">
        <v>537</v>
      </c>
      <c r="C165" s="250">
        <v>4120.2</v>
      </c>
      <c r="D165" s="294">
        <v>4120.2</v>
      </c>
      <c r="E165" s="289"/>
    </row>
    <row r="166" spans="1:5" s="271" customFormat="1" ht="12.75" customHeight="1" x14ac:dyDescent="0.2">
      <c r="A166" s="185"/>
      <c r="B166" s="177" t="s">
        <v>538</v>
      </c>
      <c r="C166" s="250">
        <v>4120.3</v>
      </c>
      <c r="D166" s="294">
        <v>4120.3</v>
      </c>
      <c r="E166" s="290"/>
    </row>
    <row r="167" spans="1:5" s="271" customFormat="1" ht="12.75" customHeight="1" x14ac:dyDescent="0.2">
      <c r="A167" s="185"/>
      <c r="B167" s="177" t="s">
        <v>539</v>
      </c>
      <c r="C167" s="250">
        <v>4120.3999999999996</v>
      </c>
      <c r="D167" s="294">
        <v>4120.3999999999996</v>
      </c>
      <c r="E167" s="290"/>
    </row>
    <row r="168" spans="1:5" s="271" customFormat="1" ht="12.75" customHeight="1" x14ac:dyDescent="0.2">
      <c r="A168" s="185"/>
      <c r="B168" s="177" t="s">
        <v>540</v>
      </c>
      <c r="C168" s="250">
        <v>4120.5</v>
      </c>
      <c r="D168" s="294">
        <v>4120.5</v>
      </c>
      <c r="E168" s="290"/>
    </row>
    <row r="169" spans="1:5" s="271" customFormat="1" ht="12.75" customHeight="1" x14ac:dyDescent="0.2">
      <c r="A169" s="185"/>
      <c r="B169" s="177" t="s">
        <v>535</v>
      </c>
      <c r="C169" s="250">
        <v>4120.6000000000004</v>
      </c>
      <c r="D169" s="294">
        <v>4120.6000000000004</v>
      </c>
      <c r="E169" s="290"/>
    </row>
    <row r="170" spans="1:5" s="271" customFormat="1" ht="12.75" customHeight="1" x14ac:dyDescent="0.2">
      <c r="A170" s="185"/>
      <c r="B170" s="177" t="s">
        <v>541</v>
      </c>
      <c r="C170" s="250">
        <v>4130</v>
      </c>
      <c r="D170" s="294">
        <v>4130</v>
      </c>
      <c r="E170" s="290"/>
    </row>
    <row r="171" spans="1:5" s="271" customFormat="1" ht="12.75" customHeight="1" x14ac:dyDescent="0.2">
      <c r="A171" s="185"/>
      <c r="B171" s="177" t="s">
        <v>621</v>
      </c>
      <c r="C171" s="250">
        <v>4130.1000000000004</v>
      </c>
      <c r="D171" s="294">
        <v>4130.1000000000004</v>
      </c>
      <c r="E171" s="290"/>
    </row>
    <row r="172" spans="1:5" s="271" customFormat="1" ht="12.75" customHeight="1" thickBot="1" x14ac:dyDescent="0.25">
      <c r="A172" s="187"/>
      <c r="B172" s="188" t="s">
        <v>542</v>
      </c>
      <c r="C172" s="257">
        <v>4130.2</v>
      </c>
      <c r="D172" s="295">
        <v>4130.2</v>
      </c>
      <c r="E172" s="290"/>
    </row>
    <row r="173" spans="1:5" s="232" customFormat="1" ht="12.75" customHeight="1" thickBot="1" x14ac:dyDescent="0.25">
      <c r="E173" s="289"/>
    </row>
    <row r="174" spans="1:5" s="170" customFormat="1" ht="12.75" customHeight="1" thickBot="1" x14ac:dyDescent="0.3">
      <c r="A174" s="447" t="s">
        <v>543</v>
      </c>
      <c r="B174" s="913" t="s">
        <v>544</v>
      </c>
      <c r="C174" s="914"/>
      <c r="D174" s="915"/>
      <c r="E174" s="288"/>
    </row>
    <row r="175" spans="1:5" s="232" customFormat="1" ht="12.75" customHeight="1" thickBot="1" x14ac:dyDescent="0.25">
      <c r="E175" s="289"/>
    </row>
    <row r="176" spans="1:5" s="232" customFormat="1" ht="47.25" customHeight="1" x14ac:dyDescent="0.2">
      <c r="A176" s="259" t="s">
        <v>545</v>
      </c>
      <c r="B176" s="323"/>
      <c r="C176" s="324"/>
      <c r="D176" s="325"/>
      <c r="E176" s="289"/>
    </row>
    <row r="177" spans="1:5" s="232" customFormat="1" ht="12.75" customHeight="1" x14ac:dyDescent="0.2">
      <c r="A177" s="326"/>
      <c r="B177" s="205" t="s">
        <v>546</v>
      </c>
      <c r="C177" s="327">
        <v>4210.12</v>
      </c>
      <c r="D177" s="328">
        <v>4210.12</v>
      </c>
      <c r="E177" s="289"/>
    </row>
    <row r="178" spans="1:5" s="232" customFormat="1" ht="12.75" customHeight="1" x14ac:dyDescent="0.2">
      <c r="A178" s="326"/>
      <c r="B178" s="205" t="s">
        <v>547</v>
      </c>
      <c r="C178" s="327">
        <v>4210.17</v>
      </c>
      <c r="D178" s="328">
        <v>4210.17</v>
      </c>
      <c r="E178" s="289"/>
    </row>
    <row r="179" spans="1:5" s="232" customFormat="1" ht="12.75" customHeight="1" x14ac:dyDescent="0.2">
      <c r="A179" s="326"/>
      <c r="B179" s="205" t="s">
        <v>548</v>
      </c>
      <c r="C179" s="327">
        <v>4210.18</v>
      </c>
      <c r="D179" s="328">
        <v>4210.18</v>
      </c>
      <c r="E179" s="289"/>
    </row>
    <row r="180" spans="1:5" s="232" customFormat="1" ht="12.75" customHeight="1" thickBot="1" x14ac:dyDescent="0.25">
      <c r="A180" s="336"/>
      <c r="B180" s="330" t="s">
        <v>549</v>
      </c>
      <c r="C180" s="337">
        <v>4210.2</v>
      </c>
      <c r="D180" s="338">
        <v>4210.2</v>
      </c>
      <c r="E180" s="289"/>
    </row>
    <row r="181" spans="1:5" s="232" customFormat="1" ht="12.75" customHeight="1" thickBot="1" x14ac:dyDescent="0.25">
      <c r="A181" s="333"/>
      <c r="B181" s="334"/>
      <c r="C181" s="335"/>
      <c r="D181" s="335"/>
      <c r="E181" s="289"/>
    </row>
    <row r="182" spans="1:5" s="232" customFormat="1" ht="51" customHeight="1" x14ac:dyDescent="0.2">
      <c r="A182" s="259" t="s">
        <v>550</v>
      </c>
      <c r="B182" s="323"/>
      <c r="C182" s="324"/>
      <c r="D182" s="325"/>
      <c r="E182" s="289"/>
    </row>
    <row r="183" spans="1:5" s="232" customFormat="1" ht="12.75" customHeight="1" x14ac:dyDescent="0.2">
      <c r="A183" s="275"/>
      <c r="B183" s="205" t="s">
        <v>551</v>
      </c>
      <c r="C183" s="327">
        <v>4210.13</v>
      </c>
      <c r="D183" s="328">
        <v>4210.13</v>
      </c>
      <c r="E183" s="289"/>
    </row>
    <row r="184" spans="1:5" s="232" customFormat="1" ht="12.75" customHeight="1" thickBot="1" x14ac:dyDescent="0.25">
      <c r="A184" s="329"/>
      <c r="B184" s="330" t="s">
        <v>552</v>
      </c>
      <c r="C184" s="331">
        <v>4210.21</v>
      </c>
      <c r="D184" s="332">
        <v>4210.21</v>
      </c>
      <c r="E184" s="289"/>
    </row>
    <row r="185" spans="1:5" s="232" customFormat="1" ht="12.75" customHeight="1" thickBot="1" x14ac:dyDescent="0.25">
      <c r="A185" s="334"/>
      <c r="B185" s="334"/>
      <c r="C185" s="335"/>
      <c r="D185" s="335"/>
      <c r="E185" s="289"/>
    </row>
    <row r="186" spans="1:5" s="232" customFormat="1" ht="51" customHeight="1" x14ac:dyDescent="0.2">
      <c r="A186" s="259" t="s">
        <v>553</v>
      </c>
      <c r="B186" s="323"/>
      <c r="C186" s="324"/>
      <c r="D186" s="325"/>
      <c r="E186" s="289"/>
    </row>
    <row r="187" spans="1:5" s="232" customFormat="1" ht="12.75" customHeight="1" x14ac:dyDescent="0.2">
      <c r="A187" s="275"/>
      <c r="B187" s="205" t="s">
        <v>554</v>
      </c>
      <c r="C187" s="327">
        <v>4210.1400000000003</v>
      </c>
      <c r="D187" s="328">
        <v>4210.1400000000003</v>
      </c>
      <c r="E187" s="339"/>
    </row>
    <row r="188" spans="1:5" s="232" customFormat="1" ht="12.75" customHeight="1" thickBot="1" x14ac:dyDescent="0.25">
      <c r="A188" s="187"/>
      <c r="B188" s="330" t="s">
        <v>555</v>
      </c>
      <c r="C188" s="189">
        <v>4210.22</v>
      </c>
      <c r="D188" s="190">
        <v>4210.22</v>
      </c>
      <c r="E188" s="339"/>
    </row>
    <row r="189" spans="1:5" s="232" customFormat="1" ht="12.75" customHeight="1" thickBot="1" x14ac:dyDescent="0.25">
      <c r="A189" s="258"/>
      <c r="B189" s="258"/>
      <c r="C189" s="210"/>
      <c r="D189" s="210"/>
      <c r="E189" s="339"/>
    </row>
    <row r="190" spans="1:5" s="232" customFormat="1" ht="44.25" customHeight="1" x14ac:dyDescent="0.2">
      <c r="A190" s="259" t="s">
        <v>619</v>
      </c>
      <c r="B190" s="323"/>
      <c r="C190" s="324"/>
      <c r="D190" s="325"/>
      <c r="E190" s="289"/>
    </row>
    <row r="191" spans="1:5" s="232" customFormat="1" ht="12.75" customHeight="1" x14ac:dyDescent="0.2">
      <c r="A191" s="185"/>
      <c r="B191" s="177" t="s">
        <v>556</v>
      </c>
      <c r="C191" s="174">
        <v>4210.1099999999997</v>
      </c>
      <c r="D191" s="186">
        <v>4210.1099999999997</v>
      </c>
      <c r="E191" s="339"/>
    </row>
    <row r="192" spans="1:5" s="232" customFormat="1" ht="12.75" customHeight="1" x14ac:dyDescent="0.2">
      <c r="A192" s="185"/>
      <c r="B192" s="177" t="s">
        <v>557</v>
      </c>
      <c r="C192" s="174">
        <v>4210.1499999999996</v>
      </c>
      <c r="D192" s="186">
        <v>4210.1499999999996</v>
      </c>
      <c r="E192" s="339"/>
    </row>
    <row r="193" spans="1:5" s="232" customFormat="1" ht="12.75" customHeight="1" x14ac:dyDescent="0.2">
      <c r="A193" s="185"/>
      <c r="B193" s="177" t="s">
        <v>558</v>
      </c>
      <c r="C193" s="174">
        <v>4210.16</v>
      </c>
      <c r="D193" s="186">
        <v>4210.16</v>
      </c>
      <c r="E193" s="339"/>
    </row>
    <row r="194" spans="1:5" s="232" customFormat="1" ht="12.75" customHeight="1" x14ac:dyDescent="0.2">
      <c r="A194" s="185"/>
      <c r="B194" s="177" t="s">
        <v>559</v>
      </c>
      <c r="C194" s="174">
        <v>4210.1899999999996</v>
      </c>
      <c r="D194" s="186">
        <v>4210.1899999999996</v>
      </c>
      <c r="E194" s="339"/>
    </row>
    <row r="195" spans="1:5" s="232" customFormat="1" ht="12.75" customHeight="1" x14ac:dyDescent="0.2">
      <c r="A195" s="185"/>
      <c r="B195" s="177" t="s">
        <v>560</v>
      </c>
      <c r="C195" s="174">
        <v>4210.2299999999996</v>
      </c>
      <c r="D195" s="186">
        <v>4210.2299999999996</v>
      </c>
      <c r="E195" s="339"/>
    </row>
    <row r="196" spans="1:5" s="232" customFormat="1" ht="12.75" customHeight="1" thickBot="1" x14ac:dyDescent="0.25">
      <c r="A196" s="187"/>
      <c r="B196" s="188" t="s">
        <v>561</v>
      </c>
      <c r="C196" s="189">
        <v>4210.24</v>
      </c>
      <c r="D196" s="190">
        <v>4210.24</v>
      </c>
      <c r="E196" s="339"/>
    </row>
    <row r="197" spans="1:5" s="232" customFormat="1" ht="12.75" customHeight="1" thickBot="1" x14ac:dyDescent="0.25">
      <c r="A197" s="258"/>
      <c r="B197" s="258"/>
      <c r="C197" s="210"/>
      <c r="D197" s="210"/>
      <c r="E197" s="339"/>
    </row>
    <row r="198" spans="1:5" s="289" customFormat="1" ht="26.25" customHeight="1" thickBot="1" x14ac:dyDescent="0.25">
      <c r="A198" s="340" t="s">
        <v>618</v>
      </c>
      <c r="B198" s="341"/>
      <c r="C198" s="342"/>
      <c r="D198" s="343"/>
    </row>
    <row r="199" spans="1:5" s="232" customFormat="1" ht="12.75" customHeight="1" thickBot="1" x14ac:dyDescent="0.25">
      <c r="A199" s="258"/>
      <c r="B199" s="258"/>
      <c r="C199" s="210"/>
      <c r="D199" s="210"/>
      <c r="E199" s="339"/>
    </row>
    <row r="200" spans="1:5" s="232" customFormat="1" ht="45.75" customHeight="1" x14ac:dyDescent="0.2">
      <c r="A200" s="340" t="s">
        <v>562</v>
      </c>
      <c r="B200" s="341"/>
      <c r="C200" s="342"/>
      <c r="D200" s="343"/>
      <c r="E200" s="289"/>
    </row>
    <row r="201" spans="1:5" s="232" customFormat="1" ht="12.75" customHeight="1" x14ac:dyDescent="0.2">
      <c r="A201" s="185"/>
      <c r="B201" s="177" t="s">
        <v>563</v>
      </c>
      <c r="C201" s="174">
        <v>4220</v>
      </c>
      <c r="D201" s="186">
        <v>4220</v>
      </c>
      <c r="E201" s="339"/>
    </row>
    <row r="202" spans="1:5" s="232" customFormat="1" ht="12.75" customHeight="1" thickBot="1" x14ac:dyDescent="0.25">
      <c r="A202" s="187"/>
      <c r="B202" s="188" t="s">
        <v>564</v>
      </c>
      <c r="C202" s="189">
        <v>4230</v>
      </c>
      <c r="D202" s="190">
        <v>4230</v>
      </c>
      <c r="E202" s="339"/>
    </row>
    <row r="203" spans="1:5" s="232" customFormat="1" ht="12.75" customHeight="1" thickBot="1" x14ac:dyDescent="0.25">
      <c r="A203" s="258"/>
      <c r="B203" s="258"/>
      <c r="C203" s="210"/>
      <c r="D203" s="210"/>
      <c r="E203" s="339"/>
    </row>
    <row r="204" spans="1:5" s="232" customFormat="1" ht="45.75" customHeight="1" x14ac:dyDescent="0.2">
      <c r="A204" s="340" t="s">
        <v>565</v>
      </c>
      <c r="B204" s="341"/>
      <c r="C204" s="342"/>
      <c r="D204" s="343"/>
      <c r="E204" s="289"/>
    </row>
    <row r="205" spans="1:5" s="232" customFormat="1" ht="12.75" customHeight="1" thickBot="1" x14ac:dyDescent="0.25">
      <c r="A205" s="187"/>
      <c r="B205" s="188" t="s">
        <v>566</v>
      </c>
      <c r="C205" s="189">
        <v>4240</v>
      </c>
      <c r="D205" s="190">
        <v>4240</v>
      </c>
      <c r="E205" s="339"/>
    </row>
    <row r="206" spans="1:5" s="232" customFormat="1" ht="12.75" customHeight="1" thickBot="1" x14ac:dyDescent="0.25">
      <c r="A206" s="277"/>
      <c r="B206" s="277"/>
      <c r="C206" s="278"/>
      <c r="D206" s="278"/>
      <c r="E206" s="339"/>
    </row>
    <row r="207" spans="1:5" s="232" customFormat="1" ht="45.75" customHeight="1" x14ac:dyDescent="0.2">
      <c r="A207" s="340" t="s">
        <v>567</v>
      </c>
      <c r="B207" s="341"/>
      <c r="C207" s="342"/>
      <c r="D207" s="343"/>
      <c r="E207" s="289"/>
    </row>
    <row r="208" spans="1:5" s="232" customFormat="1" ht="12.75" customHeight="1" thickBot="1" x14ac:dyDescent="0.25">
      <c r="A208" s="187"/>
      <c r="B208" s="188" t="s">
        <v>568</v>
      </c>
      <c r="C208" s="189">
        <v>4250</v>
      </c>
      <c r="D208" s="190">
        <v>4250</v>
      </c>
      <c r="E208" s="339"/>
    </row>
    <row r="209" spans="1:5" s="232" customFormat="1" ht="12.75" customHeight="1" thickBot="1" x14ac:dyDescent="0.25">
      <c r="A209" s="260"/>
      <c r="B209" s="260"/>
      <c r="C209" s="203"/>
      <c r="D209" s="203"/>
      <c r="E209" s="339"/>
    </row>
    <row r="210" spans="1:5" s="232" customFormat="1" ht="45.75" customHeight="1" x14ac:dyDescent="0.2">
      <c r="A210" s="340" t="s">
        <v>569</v>
      </c>
      <c r="B210" s="341"/>
      <c r="C210" s="342"/>
      <c r="D210" s="343"/>
      <c r="E210" s="289"/>
    </row>
    <row r="211" spans="1:5" s="232" customFormat="1" ht="12.75" customHeight="1" thickBot="1" x14ac:dyDescent="0.25">
      <c r="A211" s="187"/>
      <c r="B211" s="188" t="s">
        <v>570</v>
      </c>
      <c r="C211" s="189">
        <v>4260</v>
      </c>
      <c r="D211" s="190">
        <v>4260</v>
      </c>
      <c r="E211" s="339"/>
    </row>
    <row r="212" spans="1:5" s="232" customFormat="1" ht="12.75" customHeight="1" thickBot="1" x14ac:dyDescent="0.25">
      <c r="A212" s="276"/>
      <c r="B212" s="276"/>
      <c r="C212" s="274"/>
      <c r="D212" s="274"/>
      <c r="E212" s="339"/>
    </row>
    <row r="213" spans="1:5" s="232" customFormat="1" ht="45.75" customHeight="1" x14ac:dyDescent="0.2">
      <c r="A213" s="340" t="s">
        <v>571</v>
      </c>
      <c r="B213" s="341"/>
      <c r="C213" s="342"/>
      <c r="D213" s="343"/>
      <c r="E213" s="289"/>
    </row>
    <row r="214" spans="1:5" s="232" customFormat="1" ht="12.75" customHeight="1" x14ac:dyDescent="0.2">
      <c r="A214" s="185"/>
      <c r="B214" s="177" t="s">
        <v>572</v>
      </c>
      <c r="C214" s="174">
        <v>4270.1000000000004</v>
      </c>
      <c r="D214" s="186">
        <v>4270.1000000000004</v>
      </c>
      <c r="E214" s="339"/>
    </row>
    <row r="215" spans="1:5" s="232" customFormat="1" ht="12.75" customHeight="1" x14ac:dyDescent="0.2">
      <c r="A215" s="185"/>
      <c r="B215" s="177" t="s">
        <v>573</v>
      </c>
      <c r="C215" s="174">
        <v>4270.2</v>
      </c>
      <c r="D215" s="186">
        <v>4270.2</v>
      </c>
      <c r="E215" s="339"/>
    </row>
    <row r="216" spans="1:5" s="232" customFormat="1" ht="12.75" customHeight="1" thickBot="1" x14ac:dyDescent="0.25">
      <c r="A216" s="187"/>
      <c r="B216" s="188" t="s">
        <v>574</v>
      </c>
      <c r="C216" s="189">
        <v>4270.3</v>
      </c>
      <c r="D216" s="190">
        <v>4270.3</v>
      </c>
      <c r="E216" s="339"/>
    </row>
    <row r="217" spans="1:5" s="232" customFormat="1" ht="12.75" customHeight="1" thickBot="1" x14ac:dyDescent="0.25">
      <c r="A217" s="258"/>
      <c r="B217" s="258"/>
      <c r="C217" s="210"/>
      <c r="D217" s="210"/>
      <c r="E217" s="339"/>
    </row>
    <row r="218" spans="1:5" s="170" customFormat="1" ht="12.75" customHeight="1" thickBot="1" x14ac:dyDescent="0.3">
      <c r="A218" s="447" t="s">
        <v>575</v>
      </c>
      <c r="B218" s="913" t="s">
        <v>576</v>
      </c>
      <c r="C218" s="914"/>
      <c r="D218" s="915"/>
      <c r="E218" s="288"/>
    </row>
    <row r="219" spans="1:5" s="232" customFormat="1" ht="12.75" customHeight="1" thickBot="1" x14ac:dyDescent="0.25">
      <c r="A219" s="258"/>
      <c r="B219" s="258"/>
      <c r="C219" s="210"/>
      <c r="D219" s="210"/>
      <c r="E219" s="339"/>
    </row>
    <row r="220" spans="1:5" s="232" customFormat="1" ht="45.75" customHeight="1" x14ac:dyDescent="0.2">
      <c r="A220" s="340" t="s">
        <v>577</v>
      </c>
      <c r="B220" s="341"/>
      <c r="C220" s="342"/>
      <c r="D220" s="343"/>
      <c r="E220" s="289"/>
    </row>
    <row r="221" spans="1:5" s="232" customFormat="1" ht="12.75" customHeight="1" x14ac:dyDescent="0.2">
      <c r="A221" s="185"/>
      <c r="B221" s="177" t="s">
        <v>578</v>
      </c>
      <c r="C221" s="174">
        <v>4310</v>
      </c>
      <c r="D221" s="186">
        <v>4310</v>
      </c>
      <c r="E221" s="339"/>
    </row>
    <row r="222" spans="1:5" s="232" customFormat="1" ht="12.75" customHeight="1" x14ac:dyDescent="0.2">
      <c r="A222" s="185"/>
      <c r="B222" s="177" t="s">
        <v>579</v>
      </c>
      <c r="C222" s="174">
        <v>4320</v>
      </c>
      <c r="D222" s="186">
        <v>4320</v>
      </c>
      <c r="E222" s="339"/>
    </row>
    <row r="223" spans="1:5" s="232" customFormat="1" ht="12.75" customHeight="1" x14ac:dyDescent="0.2">
      <c r="A223" s="185"/>
      <c r="B223" s="177" t="s">
        <v>580</v>
      </c>
      <c r="C223" s="174">
        <v>4330</v>
      </c>
      <c r="D223" s="186">
        <v>4330</v>
      </c>
      <c r="E223" s="339"/>
    </row>
    <row r="224" spans="1:5" s="232" customFormat="1" ht="12.75" customHeight="1" x14ac:dyDescent="0.2">
      <c r="A224" s="185"/>
      <c r="B224" s="177" t="s">
        <v>581</v>
      </c>
      <c r="C224" s="174">
        <v>4340</v>
      </c>
      <c r="D224" s="186">
        <v>4340</v>
      </c>
      <c r="E224" s="339"/>
    </row>
    <row r="225" spans="1:5" s="232" customFormat="1" ht="12.75" customHeight="1" thickBot="1" x14ac:dyDescent="0.25">
      <c r="A225" s="187"/>
      <c r="B225" s="188" t="s">
        <v>582</v>
      </c>
      <c r="C225" s="189">
        <v>4350</v>
      </c>
      <c r="D225" s="190">
        <v>4350</v>
      </c>
      <c r="E225" s="339"/>
    </row>
    <row r="226" spans="1:5" s="241" customFormat="1" ht="12.75" customHeight="1" thickBot="1" x14ac:dyDescent="0.25">
      <c r="A226" s="258"/>
      <c r="B226" s="258"/>
      <c r="C226" s="210"/>
      <c r="D226" s="210"/>
      <c r="E226" s="344"/>
    </row>
    <row r="227" spans="1:5" s="232" customFormat="1" ht="45.75" customHeight="1" x14ac:dyDescent="0.2">
      <c r="A227" s="340" t="s">
        <v>583</v>
      </c>
      <c r="B227" s="341"/>
      <c r="C227" s="342"/>
      <c r="D227" s="343"/>
      <c r="E227" s="289"/>
    </row>
    <row r="228" spans="1:5" s="232" customFormat="1" ht="12.75" customHeight="1" thickBot="1" x14ac:dyDescent="0.25">
      <c r="A228" s="187"/>
      <c r="B228" s="188" t="s">
        <v>584</v>
      </c>
      <c r="C228" s="189">
        <v>4360</v>
      </c>
      <c r="D228" s="190">
        <v>4360</v>
      </c>
      <c r="E228" s="339"/>
    </row>
    <row r="229" spans="1:5" s="232" customFormat="1" ht="12.75" customHeight="1" thickBot="1" x14ac:dyDescent="0.25">
      <c r="A229" s="260"/>
      <c r="B229" s="260"/>
      <c r="C229" s="203"/>
      <c r="D229" s="203"/>
      <c r="E229" s="339"/>
    </row>
    <row r="230" spans="1:5" s="232" customFormat="1" ht="45.75" customHeight="1" x14ac:dyDescent="0.2">
      <c r="A230" s="340" t="s">
        <v>585</v>
      </c>
      <c r="B230" s="341"/>
      <c r="C230" s="342"/>
      <c r="D230" s="343"/>
      <c r="E230" s="289"/>
    </row>
    <row r="231" spans="1:5" s="232" customFormat="1" ht="12.75" customHeight="1" thickBot="1" x14ac:dyDescent="0.25">
      <c r="A231" s="187"/>
      <c r="B231" s="188" t="s">
        <v>586</v>
      </c>
      <c r="C231" s="189">
        <v>4370</v>
      </c>
      <c r="D231" s="190">
        <v>4370</v>
      </c>
      <c r="E231" s="339"/>
    </row>
    <row r="232" spans="1:5" s="232" customFormat="1" ht="12.75" customHeight="1" thickBot="1" x14ac:dyDescent="0.25">
      <c r="A232" s="180"/>
      <c r="B232" s="180"/>
      <c r="C232" s="179"/>
      <c r="D232" s="179"/>
      <c r="E232" s="339"/>
    </row>
    <row r="233" spans="1:5" s="170" customFormat="1" ht="24.6" thickBot="1" x14ac:dyDescent="0.3">
      <c r="A233" s="449" t="s">
        <v>587</v>
      </c>
      <c r="B233" s="913" t="s">
        <v>588</v>
      </c>
      <c r="C233" s="914"/>
      <c r="D233" s="915"/>
      <c r="E233" s="288"/>
    </row>
    <row r="234" spans="1:5" s="232" customFormat="1" ht="12.75" customHeight="1" thickBot="1" x14ac:dyDescent="0.25">
      <c r="A234" s="180"/>
      <c r="B234" s="180"/>
      <c r="C234" s="179"/>
      <c r="D234" s="179"/>
      <c r="E234" s="339"/>
    </row>
    <row r="235" spans="1:5" s="232" customFormat="1" ht="45.75" customHeight="1" x14ac:dyDescent="0.2">
      <c r="A235" s="340" t="s">
        <v>589</v>
      </c>
      <c r="B235" s="341"/>
      <c r="C235" s="342"/>
      <c r="D235" s="343"/>
      <c r="E235" s="289"/>
    </row>
    <row r="236" spans="1:5" s="232" customFormat="1" ht="12.75" customHeight="1" x14ac:dyDescent="0.2">
      <c r="A236" s="185"/>
      <c r="B236" s="177" t="s">
        <v>590</v>
      </c>
      <c r="C236" s="174">
        <v>4510</v>
      </c>
      <c r="D236" s="186">
        <v>4510</v>
      </c>
      <c r="E236" s="339"/>
    </row>
    <row r="237" spans="1:5" s="232" customFormat="1" ht="12.75" customHeight="1" x14ac:dyDescent="0.2">
      <c r="A237" s="185"/>
      <c r="B237" s="177" t="s">
        <v>591</v>
      </c>
      <c r="C237" s="174">
        <v>4540.1099999999997</v>
      </c>
      <c r="D237" s="186">
        <v>4540.1099999999997</v>
      </c>
      <c r="E237" s="339"/>
    </row>
    <row r="238" spans="1:5" s="232" customFormat="1" ht="12.75" customHeight="1" thickBot="1" x14ac:dyDescent="0.25">
      <c r="A238" s="187"/>
      <c r="B238" s="188" t="s">
        <v>592</v>
      </c>
      <c r="C238" s="189">
        <v>4540.3100000000004</v>
      </c>
      <c r="D238" s="190">
        <v>4540.3100000000004</v>
      </c>
      <c r="E238" s="339"/>
    </row>
    <row r="239" spans="1:5" s="232" customFormat="1" ht="12.75" customHeight="1" thickBot="1" x14ac:dyDescent="0.25">
      <c r="A239" s="258"/>
      <c r="B239" s="258"/>
      <c r="C239" s="210"/>
      <c r="D239" s="210"/>
      <c r="E239" s="339"/>
    </row>
    <row r="240" spans="1:5" s="232" customFormat="1" ht="45.75" customHeight="1" x14ac:dyDescent="0.2">
      <c r="A240" s="340" t="s">
        <v>593</v>
      </c>
      <c r="B240" s="341"/>
      <c r="C240" s="342"/>
      <c r="D240" s="343"/>
      <c r="E240" s="289"/>
    </row>
    <row r="241" spans="1:5" s="232" customFormat="1" ht="12.75" customHeight="1" thickBot="1" x14ac:dyDescent="0.25">
      <c r="A241" s="187"/>
      <c r="B241" s="188" t="s">
        <v>594</v>
      </c>
      <c r="C241" s="189">
        <v>4520</v>
      </c>
      <c r="D241" s="190">
        <v>4520</v>
      </c>
      <c r="E241" s="339"/>
    </row>
    <row r="242" spans="1:5" s="232" customFormat="1" ht="12.75" customHeight="1" thickBot="1" x14ac:dyDescent="0.25">
      <c r="A242" s="258"/>
      <c r="B242" s="258"/>
      <c r="C242" s="210"/>
      <c r="D242" s="210"/>
      <c r="E242" s="339"/>
    </row>
    <row r="243" spans="1:5" s="232" customFormat="1" ht="45.75" customHeight="1" x14ac:dyDescent="0.2">
      <c r="A243" s="340" t="s">
        <v>595</v>
      </c>
      <c r="B243" s="341"/>
      <c r="C243" s="342"/>
      <c r="D243" s="343"/>
      <c r="E243" s="289"/>
    </row>
    <row r="244" spans="1:5" s="232" customFormat="1" ht="12.75" customHeight="1" thickBot="1" x14ac:dyDescent="0.25">
      <c r="A244" s="187"/>
      <c r="B244" s="188"/>
      <c r="C244" s="189">
        <v>4530</v>
      </c>
      <c r="D244" s="190">
        <v>4530</v>
      </c>
      <c r="E244" s="339"/>
    </row>
    <row r="245" spans="1:5" s="232" customFormat="1" ht="12.75" customHeight="1" thickBot="1" x14ac:dyDescent="0.25">
      <c r="A245" s="258"/>
      <c r="B245" s="258"/>
      <c r="C245" s="210"/>
      <c r="D245" s="210"/>
      <c r="E245" s="339"/>
    </row>
    <row r="246" spans="1:5" s="232" customFormat="1" ht="45.75" customHeight="1" x14ac:dyDescent="0.2">
      <c r="A246" s="340" t="s">
        <v>596</v>
      </c>
      <c r="B246" s="341"/>
      <c r="C246" s="342"/>
      <c r="D246" s="343"/>
      <c r="E246" s="289"/>
    </row>
    <row r="247" spans="1:5" s="232" customFormat="1" ht="12.75" customHeight="1" x14ac:dyDescent="0.2">
      <c r="A247" s="185"/>
      <c r="B247" s="177" t="s">
        <v>597</v>
      </c>
      <c r="C247" s="174">
        <v>4540.12</v>
      </c>
      <c r="D247" s="186">
        <v>4540.12</v>
      </c>
      <c r="E247" s="339"/>
    </row>
    <row r="248" spans="1:5" s="232" customFormat="1" ht="12.75" customHeight="1" x14ac:dyDescent="0.2">
      <c r="A248" s="185"/>
      <c r="B248" s="177" t="s">
        <v>599</v>
      </c>
      <c r="C248" s="174">
        <v>4540.13</v>
      </c>
      <c r="D248" s="186">
        <v>4540.13</v>
      </c>
      <c r="E248" s="339"/>
    </row>
    <row r="249" spans="1:5" s="232" customFormat="1" ht="12.75" customHeight="1" x14ac:dyDescent="0.2">
      <c r="A249" s="185"/>
      <c r="B249" s="177" t="s">
        <v>598</v>
      </c>
      <c r="C249" s="174">
        <v>4540.21</v>
      </c>
      <c r="D249" s="186">
        <v>4540.21</v>
      </c>
      <c r="E249" s="339"/>
    </row>
    <row r="250" spans="1:5" s="232" customFormat="1" ht="12.75" customHeight="1" x14ac:dyDescent="0.2">
      <c r="A250" s="185"/>
      <c r="B250" s="177" t="s">
        <v>600</v>
      </c>
      <c r="C250" s="174">
        <v>4540.22</v>
      </c>
      <c r="D250" s="186">
        <v>4540.22</v>
      </c>
      <c r="E250" s="339"/>
    </row>
    <row r="251" spans="1:5" s="232" customFormat="1" ht="12.75" customHeight="1" x14ac:dyDescent="0.2">
      <c r="A251" s="185"/>
      <c r="B251" s="177" t="s">
        <v>601</v>
      </c>
      <c r="C251" s="174">
        <v>4540.2299999999996</v>
      </c>
      <c r="D251" s="186">
        <v>4540.2299999999996</v>
      </c>
      <c r="E251" s="339"/>
    </row>
    <row r="252" spans="1:5" s="232" customFormat="1" ht="12.75" customHeight="1" x14ac:dyDescent="0.2">
      <c r="A252" s="185"/>
      <c r="B252" s="177" t="s">
        <v>602</v>
      </c>
      <c r="C252" s="174">
        <v>4540.32</v>
      </c>
      <c r="D252" s="186">
        <v>4540.32</v>
      </c>
      <c r="E252" s="339"/>
    </row>
    <row r="253" spans="1:5" s="232" customFormat="1" ht="12.75" customHeight="1" thickBot="1" x14ac:dyDescent="0.25">
      <c r="A253" s="187"/>
      <c r="B253" s="188" t="s">
        <v>603</v>
      </c>
      <c r="C253" s="189">
        <v>4540.33</v>
      </c>
      <c r="D253" s="190">
        <v>4540.33</v>
      </c>
      <c r="E253" s="339"/>
    </row>
    <row r="254" spans="1:5" s="232" customFormat="1" ht="12.75" customHeight="1" thickBot="1" x14ac:dyDescent="0.25">
      <c r="A254" s="258"/>
      <c r="B254" s="258"/>
      <c r="C254" s="210"/>
      <c r="D254" s="210"/>
      <c r="E254" s="339"/>
    </row>
    <row r="255" spans="1:5" s="232" customFormat="1" ht="45.75" customHeight="1" x14ac:dyDescent="0.2">
      <c r="A255" s="340" t="s">
        <v>604</v>
      </c>
      <c r="B255" s="341"/>
      <c r="C255" s="342"/>
      <c r="D255" s="343"/>
      <c r="E255" s="289"/>
    </row>
    <row r="256" spans="1:5" s="232" customFormat="1" ht="12.75" customHeight="1" thickBot="1" x14ac:dyDescent="0.25">
      <c r="A256" s="187"/>
      <c r="B256" s="188" t="s">
        <v>605</v>
      </c>
      <c r="C256" s="189">
        <v>4540.41</v>
      </c>
      <c r="D256" s="190">
        <v>4540.41</v>
      </c>
      <c r="E256" s="339"/>
    </row>
    <row r="257" spans="1:5" s="232" customFormat="1" ht="12.75" customHeight="1" thickBot="1" x14ac:dyDescent="0.25">
      <c r="A257" s="258"/>
      <c r="B257" s="258"/>
      <c r="C257" s="210"/>
      <c r="D257" s="210"/>
      <c r="E257" s="339"/>
    </row>
    <row r="258" spans="1:5" s="232" customFormat="1" ht="45.75" customHeight="1" x14ac:dyDescent="0.2">
      <c r="A258" s="340" t="s">
        <v>606</v>
      </c>
      <c r="B258" s="341"/>
      <c r="C258" s="342"/>
      <c r="D258" s="343"/>
      <c r="E258" s="289"/>
    </row>
    <row r="259" spans="1:5" s="232" customFormat="1" ht="12.75" customHeight="1" x14ac:dyDescent="0.2">
      <c r="A259" s="185"/>
      <c r="B259" s="177" t="s">
        <v>607</v>
      </c>
      <c r="C259" s="174">
        <v>4550.3999999999996</v>
      </c>
      <c r="D259" s="186">
        <v>4550.3999999999996</v>
      </c>
      <c r="E259" s="339"/>
    </row>
    <row r="260" spans="1:5" s="232" customFormat="1" ht="12.75" customHeight="1" x14ac:dyDescent="0.2">
      <c r="A260" s="185"/>
      <c r="B260" s="177" t="s">
        <v>608</v>
      </c>
      <c r="C260" s="174">
        <v>4550.5</v>
      </c>
      <c r="D260" s="186">
        <v>4550.5</v>
      </c>
      <c r="E260" s="289"/>
    </row>
    <row r="261" spans="1:5" s="232" customFormat="1" ht="12.75" customHeight="1" thickBot="1" x14ac:dyDescent="0.25">
      <c r="A261" s="187"/>
      <c r="B261" s="188" t="s">
        <v>609</v>
      </c>
      <c r="C261" s="189">
        <v>4550.6000000000004</v>
      </c>
      <c r="D261" s="190">
        <v>4550.6000000000004</v>
      </c>
      <c r="E261" s="289"/>
    </row>
    <row r="262" spans="1:5" s="232" customFormat="1" ht="12.75" customHeight="1" thickBot="1" x14ac:dyDescent="0.25">
      <c r="A262" s="258"/>
      <c r="B262" s="258"/>
      <c r="C262" s="210"/>
      <c r="D262" s="210"/>
      <c r="E262" s="289"/>
    </row>
    <row r="263" spans="1:5" s="232" customFormat="1" ht="64.5" customHeight="1" x14ac:dyDescent="0.2">
      <c r="A263" s="340" t="s">
        <v>610</v>
      </c>
      <c r="B263" s="341"/>
      <c r="C263" s="342"/>
      <c r="D263" s="343"/>
      <c r="E263" s="289"/>
    </row>
    <row r="264" spans="1:5" s="232" customFormat="1" ht="12.75" customHeight="1" x14ac:dyDescent="0.2">
      <c r="A264" s="185"/>
      <c r="B264" s="177" t="s">
        <v>611</v>
      </c>
      <c r="C264" s="174">
        <v>4550.1000000000004</v>
      </c>
      <c r="D264" s="186">
        <v>4550.1000000000004</v>
      </c>
      <c r="E264" s="289"/>
    </row>
    <row r="265" spans="1:5" s="232" customFormat="1" ht="12.75" customHeight="1" x14ac:dyDescent="0.2">
      <c r="A265" s="185"/>
      <c r="B265" s="177" t="s">
        <v>612</v>
      </c>
      <c r="C265" s="174">
        <v>4550.2</v>
      </c>
      <c r="D265" s="186">
        <v>4550.2</v>
      </c>
      <c r="E265" s="289"/>
    </row>
    <row r="266" spans="1:5" s="232" customFormat="1" ht="12.75" customHeight="1" thickBot="1" x14ac:dyDescent="0.25">
      <c r="A266" s="187"/>
      <c r="B266" s="188" t="s">
        <v>613</v>
      </c>
      <c r="C266" s="189">
        <v>4550.3</v>
      </c>
      <c r="D266" s="190">
        <v>4550.3</v>
      </c>
      <c r="E266" s="289"/>
    </row>
    <row r="267" spans="1:5" s="232" customFormat="1" ht="12.75" customHeight="1" thickBot="1" x14ac:dyDescent="0.25">
      <c r="A267" s="258"/>
      <c r="B267" s="258"/>
      <c r="C267" s="210"/>
      <c r="D267" s="210"/>
      <c r="E267" s="289"/>
    </row>
    <row r="268" spans="1:5" s="170" customFormat="1" ht="12.6" thickBot="1" x14ac:dyDescent="0.3">
      <c r="A268" s="449" t="s">
        <v>614</v>
      </c>
      <c r="B268" s="913" t="s">
        <v>615</v>
      </c>
      <c r="C268" s="914"/>
      <c r="D268" s="915"/>
      <c r="E268" s="288"/>
    </row>
    <row r="269" spans="1:5" s="232" customFormat="1" ht="12.75" customHeight="1" thickBot="1" x14ac:dyDescent="0.25">
      <c r="A269" s="258"/>
      <c r="B269" s="258"/>
      <c r="C269" s="210"/>
      <c r="D269" s="210"/>
      <c r="E269" s="289"/>
    </row>
    <row r="270" spans="1:5" s="170" customFormat="1" ht="12.6" thickBot="1" x14ac:dyDescent="0.3">
      <c r="A270" s="449" t="s">
        <v>616</v>
      </c>
      <c r="B270" s="913" t="s">
        <v>617</v>
      </c>
      <c r="C270" s="914"/>
      <c r="D270" s="915"/>
      <c r="E270" s="288"/>
    </row>
    <row r="271" spans="1:5" s="232" customFormat="1" ht="0.75" customHeight="1" x14ac:dyDescent="0.2">
      <c r="A271" s="260"/>
      <c r="B271" s="260"/>
      <c r="C271" s="203"/>
      <c r="D271" s="203"/>
      <c r="E271" s="289"/>
    </row>
    <row r="272" spans="1:5" s="232" customFormat="1" ht="12.75" customHeight="1" x14ac:dyDescent="0.2">
      <c r="A272" s="180"/>
      <c r="B272" s="180"/>
      <c r="C272" s="179"/>
      <c r="D272" s="179"/>
      <c r="E272" s="289"/>
    </row>
  </sheetData>
  <mergeCells count="10">
    <mergeCell ref="A1:D1"/>
    <mergeCell ref="B218:D218"/>
    <mergeCell ref="B233:D233"/>
    <mergeCell ref="B268:D268"/>
    <mergeCell ref="B270:D270"/>
    <mergeCell ref="B174:D174"/>
    <mergeCell ref="B89:D89"/>
    <mergeCell ref="B120:D120"/>
    <mergeCell ref="B122:D122"/>
    <mergeCell ref="B57:D57"/>
  </mergeCells>
  <printOptions horizontalCentered="1"/>
  <pageMargins left="0.1" right="0.1" top="0.5" bottom="0.5" header="0.3" footer="0.3"/>
  <pageSetup scale="80" fitToHeight="20" orientation="portrait" r:id="rId1"/>
  <headerFooter>
    <oddFooter>&amp;RPage &amp;P</oddFooter>
  </headerFooter>
  <rowBreaks count="5" manualBreakCount="5">
    <brk id="39" max="3" man="1"/>
    <brk id="70" max="3" man="1"/>
    <brk id="102" max="3" man="1"/>
    <brk id="188" max="3" man="1"/>
    <brk id="228"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6"/>
  <sheetViews>
    <sheetView zoomScaleNormal="100" workbookViewId="0">
      <selection activeCell="B34" sqref="B34"/>
    </sheetView>
  </sheetViews>
  <sheetFormatPr defaultRowHeight="13.2" x14ac:dyDescent="0.25"/>
  <cols>
    <col min="1" max="1" width="5.6640625" customWidth="1"/>
    <col min="2" max="2" width="59.88671875" customWidth="1"/>
    <col min="3" max="3" width="82.88671875" customWidth="1"/>
    <col min="4" max="4" width="9.109375" hidden="1" customWidth="1"/>
    <col min="5" max="5" width="36.5546875" hidden="1" customWidth="1"/>
    <col min="6" max="8" width="9.109375" style="347"/>
  </cols>
  <sheetData>
    <row r="1" spans="1:8" s="133" customFormat="1" ht="18" thickBot="1" x14ac:dyDescent="0.35">
      <c r="A1" s="910" t="s">
        <v>688</v>
      </c>
      <c r="B1" s="911"/>
      <c r="C1" s="911"/>
      <c r="D1" s="308"/>
      <c r="E1" s="307"/>
      <c r="F1" s="346"/>
      <c r="G1" s="346"/>
      <c r="H1" s="346"/>
    </row>
    <row r="3" spans="1:8" s="361" customFormat="1" ht="15.6" x14ac:dyDescent="0.3">
      <c r="A3" s="357" t="s">
        <v>630</v>
      </c>
      <c r="B3" s="358" t="s">
        <v>622</v>
      </c>
      <c r="C3" s="363" t="s">
        <v>623</v>
      </c>
      <c r="D3" s="359"/>
      <c r="E3" s="360"/>
      <c r="F3" s="362"/>
      <c r="G3" s="362"/>
      <c r="H3" s="362"/>
    </row>
    <row r="4" spans="1:8" x14ac:dyDescent="0.25">
      <c r="A4" s="355">
        <v>1</v>
      </c>
      <c r="B4" s="353" t="s">
        <v>773</v>
      </c>
      <c r="C4" s="400" t="s">
        <v>624</v>
      </c>
      <c r="D4" s="350"/>
      <c r="E4" s="352"/>
    </row>
    <row r="5" spans="1:8" x14ac:dyDescent="0.25">
      <c r="A5" s="450"/>
      <c r="B5" s="451"/>
      <c r="C5" s="451"/>
      <c r="D5" s="350"/>
      <c r="E5" s="350"/>
    </row>
    <row r="6" spans="1:8" s="392" customFormat="1" ht="15.6" x14ac:dyDescent="0.3">
      <c r="A6" s="388" t="s">
        <v>625</v>
      </c>
      <c r="B6" s="389"/>
      <c r="C6" s="389"/>
      <c r="D6" s="390"/>
      <c r="E6" s="390"/>
      <c r="F6" s="391"/>
      <c r="G6" s="391"/>
      <c r="H6" s="391"/>
    </row>
    <row r="7" spans="1:8" x14ac:dyDescent="0.25">
      <c r="A7" s="355">
        <v>2</v>
      </c>
      <c r="B7" s="354" t="s">
        <v>626</v>
      </c>
      <c r="C7" s="401" t="s">
        <v>627</v>
      </c>
      <c r="D7" s="350"/>
      <c r="E7" s="350"/>
    </row>
    <row r="8" spans="1:8" ht="30" customHeight="1" x14ac:dyDescent="0.25">
      <c r="A8" s="919" t="s">
        <v>635</v>
      </c>
      <c r="B8" s="920"/>
      <c r="C8" s="367"/>
      <c r="D8" s="350"/>
      <c r="E8" s="350"/>
      <c r="G8" s="399"/>
    </row>
    <row r="9" spans="1:8" x14ac:dyDescent="0.25">
      <c r="A9" s="355">
        <v>3</v>
      </c>
      <c r="B9" s="365" t="s">
        <v>628</v>
      </c>
      <c r="C9" s="398" t="s">
        <v>629</v>
      </c>
      <c r="D9" s="350"/>
      <c r="E9" s="350"/>
    </row>
    <row r="10" spans="1:8" x14ac:dyDescent="0.25">
      <c r="A10" s="355">
        <v>4</v>
      </c>
      <c r="B10" s="365" t="s">
        <v>631</v>
      </c>
      <c r="C10" s="398" t="s">
        <v>632</v>
      </c>
      <c r="D10" s="350"/>
      <c r="E10" s="350"/>
    </row>
    <row r="11" spans="1:8" s="397" customFormat="1" ht="15.6" x14ac:dyDescent="0.25">
      <c r="A11" s="393">
        <v>5</v>
      </c>
      <c r="B11" s="394" t="s">
        <v>682</v>
      </c>
      <c r="C11" s="402" t="s">
        <v>633</v>
      </c>
      <c r="D11" s="395"/>
      <c r="E11" s="395"/>
      <c r="F11" s="396"/>
      <c r="G11" s="396"/>
      <c r="H11" s="396"/>
    </row>
    <row r="12" spans="1:8" ht="16.5" customHeight="1" x14ac:dyDescent="0.25">
      <c r="A12" s="919" t="s">
        <v>634</v>
      </c>
      <c r="B12" s="921"/>
      <c r="C12" s="367"/>
      <c r="D12" s="350"/>
      <c r="E12" s="350"/>
    </row>
    <row r="13" spans="1:8" ht="26.4" x14ac:dyDescent="0.25">
      <c r="A13" s="355">
        <v>6</v>
      </c>
      <c r="B13" s="365" t="s">
        <v>774</v>
      </c>
      <c r="C13" s="398" t="s">
        <v>640</v>
      </c>
      <c r="D13" s="350"/>
      <c r="E13" s="350"/>
    </row>
    <row r="14" spans="1:8" x14ac:dyDescent="0.25">
      <c r="A14" s="355">
        <v>7</v>
      </c>
      <c r="B14" s="365" t="s">
        <v>636</v>
      </c>
      <c r="C14" s="398" t="s">
        <v>639</v>
      </c>
      <c r="D14" s="350"/>
      <c r="E14" s="350"/>
    </row>
    <row r="15" spans="1:8" x14ac:dyDescent="0.25">
      <c r="A15" s="355">
        <v>8</v>
      </c>
      <c r="B15" s="365" t="s">
        <v>637</v>
      </c>
      <c r="C15" s="398" t="s">
        <v>641</v>
      </c>
      <c r="D15" s="350"/>
      <c r="E15" s="350"/>
    </row>
    <row r="16" spans="1:8" x14ac:dyDescent="0.25">
      <c r="A16" s="355">
        <v>9</v>
      </c>
      <c r="B16" s="365" t="s">
        <v>638</v>
      </c>
      <c r="C16" s="398" t="s">
        <v>673</v>
      </c>
      <c r="D16" s="350"/>
      <c r="E16" s="350"/>
    </row>
    <row r="17" spans="1:8" x14ac:dyDescent="0.25">
      <c r="A17" s="355">
        <v>10</v>
      </c>
      <c r="B17" s="398" t="s">
        <v>642</v>
      </c>
      <c r="C17" s="403" t="s">
        <v>674</v>
      </c>
      <c r="D17" s="350"/>
      <c r="E17" s="350"/>
    </row>
    <row r="18" spans="1:8" x14ac:dyDescent="0.25">
      <c r="A18" s="355">
        <v>11</v>
      </c>
      <c r="B18" s="365" t="s">
        <v>643</v>
      </c>
      <c r="C18" s="403" t="s">
        <v>676</v>
      </c>
      <c r="D18" s="350"/>
      <c r="E18" s="350"/>
    </row>
    <row r="19" spans="1:8" s="345" customFormat="1" x14ac:dyDescent="0.25">
      <c r="A19" s="371">
        <v>12</v>
      </c>
      <c r="B19" s="365" t="s">
        <v>644</v>
      </c>
      <c r="C19" s="403" t="s">
        <v>675</v>
      </c>
      <c r="D19" s="351"/>
      <c r="E19" s="351"/>
      <c r="F19" s="364"/>
      <c r="G19" s="364"/>
      <c r="H19" s="364"/>
    </row>
    <row r="20" spans="1:8" s="348" customFormat="1" x14ac:dyDescent="0.25">
      <c r="A20" s="368">
        <v>13</v>
      </c>
      <c r="B20" s="369" t="s">
        <v>645</v>
      </c>
      <c r="C20" s="404" t="s">
        <v>646</v>
      </c>
      <c r="D20" s="370"/>
      <c r="E20" s="370"/>
      <c r="F20" s="349"/>
      <c r="G20" s="349"/>
      <c r="H20" s="349"/>
    </row>
    <row r="21" spans="1:8" ht="12.75" customHeight="1" x14ac:dyDescent="0.25">
      <c r="A21" s="452"/>
      <c r="B21" s="453"/>
      <c r="C21" s="453"/>
      <c r="D21" s="350"/>
      <c r="E21" s="350"/>
    </row>
    <row r="22" spans="1:8" s="392" customFormat="1" ht="15.6" x14ac:dyDescent="0.3">
      <c r="A22" s="388" t="s">
        <v>647</v>
      </c>
      <c r="B22" s="389"/>
      <c r="C22" s="389"/>
      <c r="D22" s="390"/>
      <c r="E22" s="390"/>
      <c r="F22" s="391"/>
      <c r="G22" s="391"/>
      <c r="H22" s="391"/>
    </row>
    <row r="23" spans="1:8" x14ac:dyDescent="0.25">
      <c r="A23" s="355">
        <v>14</v>
      </c>
      <c r="B23" s="365" t="s">
        <v>775</v>
      </c>
      <c r="C23" s="398" t="s">
        <v>648</v>
      </c>
      <c r="D23" s="350"/>
      <c r="E23" s="350"/>
    </row>
    <row r="24" spans="1:8" x14ac:dyDescent="0.25">
      <c r="A24" s="355">
        <v>15</v>
      </c>
      <c r="B24" s="365" t="s">
        <v>649</v>
      </c>
      <c r="C24" s="403" t="s">
        <v>677</v>
      </c>
      <c r="D24" s="350"/>
      <c r="E24" s="350"/>
    </row>
    <row r="25" spans="1:8" x14ac:dyDescent="0.25">
      <c r="A25" s="355">
        <v>16</v>
      </c>
      <c r="B25" s="365" t="s">
        <v>650</v>
      </c>
      <c r="C25" s="403" t="s">
        <v>678</v>
      </c>
      <c r="D25" s="350"/>
      <c r="E25" s="350"/>
    </row>
    <row r="26" spans="1:8" ht="34.5" customHeight="1" x14ac:dyDescent="0.25">
      <c r="A26" s="355">
        <v>17</v>
      </c>
      <c r="B26" s="365" t="s">
        <v>651</v>
      </c>
      <c r="C26" s="365"/>
      <c r="D26" s="350"/>
      <c r="E26" s="350"/>
    </row>
    <row r="27" spans="1:8" x14ac:dyDescent="0.25">
      <c r="A27" s="355">
        <v>18</v>
      </c>
      <c r="B27" s="365" t="s">
        <v>652</v>
      </c>
      <c r="C27" s="403" t="s">
        <v>679</v>
      </c>
      <c r="D27" s="350"/>
      <c r="E27" s="350"/>
    </row>
    <row r="28" spans="1:8" ht="36.75" customHeight="1" x14ac:dyDescent="0.25">
      <c r="A28" s="355">
        <v>19</v>
      </c>
      <c r="B28" s="365" t="s">
        <v>653</v>
      </c>
      <c r="C28" s="365"/>
      <c r="D28" s="350"/>
      <c r="E28" s="350"/>
    </row>
    <row r="29" spans="1:8" x14ac:dyDescent="0.25">
      <c r="A29" s="355">
        <v>20</v>
      </c>
      <c r="B29" s="365" t="s">
        <v>654</v>
      </c>
      <c r="C29" s="403" t="s">
        <v>680</v>
      </c>
      <c r="D29" s="350"/>
      <c r="E29" s="350"/>
    </row>
    <row r="30" spans="1:8" x14ac:dyDescent="0.25">
      <c r="A30" s="355">
        <v>21</v>
      </c>
      <c r="B30" s="365" t="s">
        <v>655</v>
      </c>
      <c r="C30" s="403" t="s">
        <v>681</v>
      </c>
      <c r="D30" s="350"/>
      <c r="E30" s="350"/>
    </row>
    <row r="31" spans="1:8" s="397" customFormat="1" ht="15.6" x14ac:dyDescent="0.25">
      <c r="A31" s="393">
        <v>22</v>
      </c>
      <c r="B31" s="394" t="s">
        <v>682</v>
      </c>
      <c r="C31" s="402" t="s">
        <v>633</v>
      </c>
      <c r="D31" s="395"/>
      <c r="E31" s="395"/>
      <c r="F31" s="396"/>
      <c r="G31" s="396"/>
      <c r="H31" s="396"/>
    </row>
    <row r="32" spans="1:8" s="348" customFormat="1" x14ac:dyDescent="0.25">
      <c r="A32" s="368">
        <v>23</v>
      </c>
      <c r="B32" s="369" t="s">
        <v>659</v>
      </c>
      <c r="C32" s="369" t="s">
        <v>660</v>
      </c>
      <c r="D32" s="370"/>
      <c r="E32" s="370"/>
      <c r="F32" s="349"/>
      <c r="G32" s="349"/>
      <c r="H32" s="349"/>
    </row>
    <row r="33" spans="1:8" ht="12.75" customHeight="1" x14ac:dyDescent="0.25">
      <c r="A33" s="452"/>
      <c r="B33" s="453"/>
      <c r="C33" s="453"/>
      <c r="D33" s="350"/>
      <c r="E33" s="350"/>
    </row>
    <row r="34" spans="1:8" ht="26.4" x14ac:dyDescent="0.25">
      <c r="A34" s="355">
        <v>24</v>
      </c>
      <c r="B34" s="365" t="s">
        <v>661</v>
      </c>
      <c r="C34" s="365" t="s">
        <v>662</v>
      </c>
      <c r="D34" s="350"/>
      <c r="E34" s="350"/>
    </row>
    <row r="35" spans="1:8" ht="26.4" x14ac:dyDescent="0.25">
      <c r="A35" s="355">
        <v>25</v>
      </c>
      <c r="B35" s="365" t="s">
        <v>663</v>
      </c>
      <c r="C35" s="365" t="s">
        <v>664</v>
      </c>
      <c r="D35" s="350"/>
      <c r="E35" s="350"/>
    </row>
    <row r="36" spans="1:8" x14ac:dyDescent="0.25">
      <c r="A36" s="355">
        <v>26</v>
      </c>
      <c r="B36" s="365" t="s">
        <v>665</v>
      </c>
      <c r="C36" s="365" t="s">
        <v>666</v>
      </c>
      <c r="D36" s="350"/>
      <c r="E36" s="350"/>
    </row>
    <row r="37" spans="1:8" s="397" customFormat="1" ht="15.6" x14ac:dyDescent="0.25">
      <c r="A37" s="393">
        <v>27</v>
      </c>
      <c r="B37" s="394" t="s">
        <v>682</v>
      </c>
      <c r="C37" s="394" t="s">
        <v>633</v>
      </c>
      <c r="D37" s="395"/>
      <c r="E37" s="395"/>
      <c r="F37" s="396"/>
      <c r="G37" s="396"/>
      <c r="H37" s="396"/>
    </row>
    <row r="38" spans="1:8" s="348" customFormat="1" x14ac:dyDescent="0.25">
      <c r="A38" s="368">
        <v>28</v>
      </c>
      <c r="B38" s="369" t="s">
        <v>667</v>
      </c>
      <c r="C38" s="369" t="s">
        <v>668</v>
      </c>
      <c r="D38" s="370"/>
      <c r="E38" s="370"/>
      <c r="F38" s="349"/>
      <c r="G38" s="349"/>
      <c r="H38" s="349"/>
    </row>
    <row r="39" spans="1:8" s="348" customFormat="1" x14ac:dyDescent="0.25">
      <c r="A39" s="368">
        <v>29</v>
      </c>
      <c r="B39" s="369" t="s">
        <v>669</v>
      </c>
      <c r="C39" s="369" t="s">
        <v>670</v>
      </c>
      <c r="D39" s="370"/>
      <c r="E39" s="370"/>
      <c r="F39" s="349"/>
      <c r="G39" s="349"/>
      <c r="H39" s="349"/>
    </row>
    <row r="40" spans="1:8" s="348" customFormat="1" ht="15.6" x14ac:dyDescent="0.25">
      <c r="A40" s="368">
        <v>30</v>
      </c>
      <c r="B40" s="369" t="s">
        <v>672</v>
      </c>
      <c r="C40" s="369" t="s">
        <v>671</v>
      </c>
      <c r="D40" s="370"/>
      <c r="E40" s="370"/>
      <c r="F40" s="349"/>
      <c r="G40" s="349"/>
      <c r="H40" s="349"/>
    </row>
    <row r="41" spans="1:8" ht="11.25" hidden="1" customHeight="1" x14ac:dyDescent="0.25">
      <c r="A41" s="356"/>
      <c r="B41" s="366"/>
      <c r="C41" s="356"/>
    </row>
    <row r="42" spans="1:8" x14ac:dyDescent="0.25">
      <c r="A42" s="356"/>
      <c r="B42" s="366"/>
      <c r="C42" s="356"/>
    </row>
    <row r="43" spans="1:8" x14ac:dyDescent="0.25">
      <c r="A43" s="356"/>
      <c r="B43" s="366"/>
      <c r="C43" s="356"/>
    </row>
    <row r="44" spans="1:8" x14ac:dyDescent="0.25">
      <c r="A44" s="356"/>
      <c r="B44" s="366"/>
      <c r="C44" s="356"/>
    </row>
    <row r="45" spans="1:8" x14ac:dyDescent="0.25">
      <c r="A45" s="356"/>
      <c r="B45" s="366"/>
      <c r="C45" s="356"/>
    </row>
    <row r="46" spans="1:8" x14ac:dyDescent="0.25">
      <c r="A46" s="356"/>
      <c r="B46" s="366"/>
      <c r="C46" s="356"/>
    </row>
    <row r="47" spans="1:8" x14ac:dyDescent="0.25">
      <c r="A47" s="356"/>
      <c r="B47" s="366"/>
      <c r="C47" s="356"/>
    </row>
    <row r="48" spans="1:8" x14ac:dyDescent="0.25">
      <c r="A48" s="356"/>
      <c r="B48" s="366"/>
      <c r="C48" s="356"/>
    </row>
    <row r="49" spans="1:3" x14ac:dyDescent="0.25">
      <c r="A49" s="356"/>
      <c r="B49" s="366"/>
      <c r="C49" s="356"/>
    </row>
    <row r="50" spans="1:3" x14ac:dyDescent="0.25">
      <c r="A50" s="356"/>
      <c r="B50" s="366"/>
      <c r="C50" s="356"/>
    </row>
    <row r="51" spans="1:3" x14ac:dyDescent="0.25">
      <c r="A51" s="356"/>
      <c r="B51" s="366"/>
      <c r="C51" s="356"/>
    </row>
    <row r="52" spans="1:3" x14ac:dyDescent="0.25">
      <c r="A52" s="356"/>
      <c r="B52" s="366"/>
      <c r="C52" s="356"/>
    </row>
    <row r="53" spans="1:3" x14ac:dyDescent="0.25">
      <c r="A53" s="356"/>
      <c r="B53" s="366"/>
      <c r="C53" s="356"/>
    </row>
    <row r="54" spans="1:3" x14ac:dyDescent="0.25">
      <c r="A54" s="356"/>
      <c r="B54" s="366"/>
      <c r="C54" s="356"/>
    </row>
    <row r="55" spans="1:3" x14ac:dyDescent="0.25">
      <c r="A55" s="356"/>
      <c r="B55" s="366"/>
      <c r="C55" s="356"/>
    </row>
    <row r="56" spans="1:3" x14ac:dyDescent="0.25">
      <c r="A56" s="356"/>
      <c r="B56" s="366"/>
      <c r="C56" s="356"/>
    </row>
    <row r="57" spans="1:3" x14ac:dyDescent="0.25">
      <c r="A57" s="356"/>
      <c r="B57" s="366"/>
      <c r="C57" s="356"/>
    </row>
    <row r="58" spans="1:3" x14ac:dyDescent="0.25">
      <c r="A58" s="356"/>
      <c r="B58" s="366"/>
      <c r="C58" s="356"/>
    </row>
    <row r="59" spans="1:3" x14ac:dyDescent="0.25">
      <c r="A59" s="356"/>
      <c r="B59" s="366"/>
      <c r="C59" s="356"/>
    </row>
    <row r="60" spans="1:3" x14ac:dyDescent="0.25">
      <c r="A60" s="356"/>
      <c r="B60" s="366"/>
      <c r="C60" s="356"/>
    </row>
    <row r="61" spans="1:3" x14ac:dyDescent="0.25">
      <c r="A61" s="356"/>
      <c r="B61" s="366"/>
      <c r="C61" s="356"/>
    </row>
    <row r="62" spans="1:3" x14ac:dyDescent="0.25">
      <c r="A62" s="356"/>
      <c r="B62" s="366"/>
      <c r="C62" s="356"/>
    </row>
    <row r="63" spans="1:3" x14ac:dyDescent="0.25">
      <c r="A63" s="356"/>
      <c r="B63" s="366"/>
      <c r="C63" s="356"/>
    </row>
    <row r="64" spans="1:3" x14ac:dyDescent="0.25">
      <c r="A64" s="356"/>
      <c r="B64" s="366"/>
      <c r="C64" s="356"/>
    </row>
    <row r="65" spans="2:3" x14ac:dyDescent="0.25">
      <c r="B65" s="350"/>
      <c r="C65" s="356"/>
    </row>
    <row r="66" spans="2:3" x14ac:dyDescent="0.25">
      <c r="B66" s="350"/>
      <c r="C66" s="356"/>
    </row>
    <row r="67" spans="2:3" x14ac:dyDescent="0.25">
      <c r="B67" s="350"/>
      <c r="C67" s="356"/>
    </row>
    <row r="68" spans="2:3" x14ac:dyDescent="0.25">
      <c r="B68" s="350"/>
      <c r="C68" s="356"/>
    </row>
    <row r="69" spans="2:3" x14ac:dyDescent="0.25">
      <c r="B69" s="350"/>
      <c r="C69" s="356"/>
    </row>
    <row r="70" spans="2:3" x14ac:dyDescent="0.25">
      <c r="B70" s="350"/>
      <c r="C70" s="356"/>
    </row>
    <row r="71" spans="2:3" x14ac:dyDescent="0.25">
      <c r="B71" s="350"/>
    </row>
    <row r="72" spans="2:3" x14ac:dyDescent="0.25">
      <c r="B72" s="350"/>
    </row>
    <row r="73" spans="2:3" x14ac:dyDescent="0.25">
      <c r="B73" s="350"/>
    </row>
    <row r="74" spans="2:3" x14ac:dyDescent="0.25">
      <c r="B74" s="350"/>
    </row>
    <row r="75" spans="2:3" x14ac:dyDescent="0.25">
      <c r="B75" s="350"/>
    </row>
    <row r="76" spans="2:3" x14ac:dyDescent="0.25">
      <c r="B76" s="350"/>
    </row>
  </sheetData>
  <mergeCells count="3">
    <mergeCell ref="A8:B8"/>
    <mergeCell ref="A12:B12"/>
    <mergeCell ref="A1:C1"/>
  </mergeCells>
  <printOptions horizontalCentered="1"/>
  <pageMargins left="0.2" right="0.2" top="0.5" bottom="0.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3" tint="0.59999389629810485"/>
  </sheetPr>
  <dimension ref="A1:K92"/>
  <sheetViews>
    <sheetView showGridLines="0" zoomScale="75" zoomScaleNormal="75" zoomScaleSheetLayoutView="70" workbookViewId="0">
      <selection activeCell="C97" sqref="C97"/>
    </sheetView>
  </sheetViews>
  <sheetFormatPr defaultColWidth="9.109375" defaultRowHeight="13.2" x14ac:dyDescent="0.25"/>
  <cols>
    <col min="1" max="1" width="1.5546875" style="2" customWidth="1"/>
    <col min="2" max="2" width="69.109375" style="2" customWidth="1"/>
    <col min="3" max="11" width="18.109375" style="2" customWidth="1"/>
    <col min="12" max="16384" width="9.109375" style="2"/>
  </cols>
  <sheetData>
    <row r="1" spans="1:11" s="22" customFormat="1" ht="13.5" customHeight="1" thickBot="1" x14ac:dyDescent="0.3">
      <c r="A1" s="21"/>
      <c r="B1" s="21"/>
    </row>
    <row r="2" spans="1:11" ht="19.5" customHeight="1" thickBot="1" x14ac:dyDescent="0.35">
      <c r="A2" s="471"/>
      <c r="B2" s="816" t="s">
        <v>168</v>
      </c>
      <c r="C2" s="816"/>
      <c r="D2" s="816"/>
      <c r="E2" s="816"/>
      <c r="F2" s="816"/>
      <c r="G2" s="816"/>
      <c r="H2" s="816"/>
      <c r="I2" s="816"/>
      <c r="J2" s="816"/>
      <c r="K2" s="817"/>
    </row>
    <row r="3" spans="1:11" ht="15.75" customHeight="1" thickBot="1" x14ac:dyDescent="0.3">
      <c r="A3" s="21"/>
      <c r="B3" s="19"/>
      <c r="C3" s="36"/>
      <c r="D3" s="37"/>
      <c r="E3" s="37"/>
      <c r="F3" s="37"/>
      <c r="G3" s="37"/>
      <c r="H3" s="37"/>
      <c r="I3" s="37"/>
      <c r="J3" s="37"/>
      <c r="K3" s="37"/>
    </row>
    <row r="4" spans="1:11" ht="18" customHeight="1" thickBot="1" x14ac:dyDescent="0.3">
      <c r="A4" s="831" t="s">
        <v>10</v>
      </c>
      <c r="B4" s="832"/>
      <c r="C4" s="833"/>
      <c r="D4" s="834"/>
      <c r="E4" s="834"/>
      <c r="F4" s="834"/>
      <c r="G4" s="834"/>
      <c r="H4" s="835"/>
      <c r="I4" s="20"/>
      <c r="J4" s="38"/>
      <c r="K4" s="39"/>
    </row>
    <row r="5" spans="1:11" ht="13.5" customHeight="1" thickBot="1" x14ac:dyDescent="0.3">
      <c r="A5" s="88"/>
      <c r="B5" s="109"/>
      <c r="C5" s="6"/>
      <c r="D5" s="6"/>
      <c r="E5" s="6"/>
      <c r="F5" s="6"/>
      <c r="G5" s="6"/>
      <c r="H5" s="6"/>
      <c r="I5" s="6"/>
      <c r="J5" s="6"/>
      <c r="K5" s="7"/>
    </row>
    <row r="6" spans="1:11" s="9" customFormat="1" ht="14.4" thickBot="1" x14ac:dyDescent="0.3">
      <c r="A6" s="87"/>
      <c r="B6" s="110"/>
      <c r="C6" s="825" t="s">
        <v>44</v>
      </c>
      <c r="D6" s="826"/>
      <c r="E6" s="826"/>
      <c r="F6" s="827"/>
      <c r="G6" s="828" t="s">
        <v>45</v>
      </c>
      <c r="H6" s="829"/>
      <c r="I6" s="829"/>
      <c r="J6" s="829"/>
      <c r="K6" s="830"/>
    </row>
    <row r="7" spans="1:11" s="9" customFormat="1" ht="18" thickBot="1" x14ac:dyDescent="0.35">
      <c r="A7" s="48" t="s">
        <v>5</v>
      </c>
      <c r="B7" s="111"/>
      <c r="C7" s="422" t="s">
        <v>700</v>
      </c>
      <c r="D7" s="422" t="s">
        <v>697</v>
      </c>
      <c r="E7" s="422" t="s">
        <v>698</v>
      </c>
      <c r="F7" s="422" t="s">
        <v>713</v>
      </c>
      <c r="G7" s="40" t="s">
        <v>0</v>
      </c>
      <c r="H7" s="40" t="s">
        <v>1</v>
      </c>
      <c r="I7" s="40" t="s">
        <v>2</v>
      </c>
      <c r="J7" s="40" t="s">
        <v>3</v>
      </c>
      <c r="K7" s="40" t="s">
        <v>4</v>
      </c>
    </row>
    <row r="8" spans="1:11" s="10" customFormat="1" ht="15" x14ac:dyDescent="0.25">
      <c r="A8" s="49" t="s">
        <v>68</v>
      </c>
      <c r="B8" s="112"/>
      <c r="C8" s="423"/>
      <c r="D8" s="424"/>
      <c r="E8" s="424"/>
      <c r="F8" s="424"/>
      <c r="G8" s="34"/>
      <c r="H8" s="34"/>
      <c r="I8" s="34"/>
      <c r="J8" s="34"/>
      <c r="K8" s="728"/>
    </row>
    <row r="9" spans="1:11" s="10" customFormat="1" ht="13.8" x14ac:dyDescent="0.25">
      <c r="A9" s="50"/>
      <c r="B9" s="113" t="s">
        <v>47</v>
      </c>
      <c r="C9" s="485">
        <v>0</v>
      </c>
      <c r="D9" s="485">
        <v>0</v>
      </c>
      <c r="E9" s="485">
        <v>0</v>
      </c>
      <c r="F9" s="485">
        <v>0</v>
      </c>
      <c r="G9" s="486">
        <v>0</v>
      </c>
      <c r="H9" s="486">
        <v>0</v>
      </c>
      <c r="I9" s="486">
        <v>0</v>
      </c>
      <c r="J9" s="486">
        <v>0</v>
      </c>
      <c r="K9" s="729">
        <v>0</v>
      </c>
    </row>
    <row r="10" spans="1:11" s="10" customFormat="1" ht="13.8" x14ac:dyDescent="0.25">
      <c r="A10" s="50"/>
      <c r="B10" s="113" t="s">
        <v>48</v>
      </c>
      <c r="C10" s="425">
        <v>0</v>
      </c>
      <c r="D10" s="425">
        <v>0</v>
      </c>
      <c r="E10" s="425">
        <v>0</v>
      </c>
      <c r="F10" s="425">
        <v>0</v>
      </c>
      <c r="G10" s="41">
        <v>0</v>
      </c>
      <c r="H10" s="41">
        <v>0</v>
      </c>
      <c r="I10" s="41">
        <v>0</v>
      </c>
      <c r="J10" s="41">
        <v>0</v>
      </c>
      <c r="K10" s="41">
        <v>0</v>
      </c>
    </row>
    <row r="11" spans="1:11" s="10" customFormat="1" ht="13.8" x14ac:dyDescent="0.25">
      <c r="A11" s="52"/>
      <c r="B11" s="114" t="s">
        <v>49</v>
      </c>
      <c r="C11" s="722"/>
      <c r="D11" s="722"/>
      <c r="E11" s="722"/>
      <c r="F11" s="722"/>
      <c r="G11" s="722"/>
      <c r="H11" s="722"/>
      <c r="I11" s="722"/>
      <c r="J11" s="722"/>
      <c r="K11" s="723"/>
    </row>
    <row r="12" spans="1:11" s="10" customFormat="1" ht="13.8" x14ac:dyDescent="0.25">
      <c r="A12" s="52"/>
      <c r="B12" s="114" t="s">
        <v>50</v>
      </c>
      <c r="C12" s="425">
        <v>0</v>
      </c>
      <c r="D12" s="425">
        <v>0</v>
      </c>
      <c r="E12" s="425">
        <v>0</v>
      </c>
      <c r="F12" s="425">
        <v>0</v>
      </c>
      <c r="G12" s="41">
        <v>0</v>
      </c>
      <c r="H12" s="41">
        <v>0</v>
      </c>
      <c r="I12" s="41">
        <v>0</v>
      </c>
      <c r="J12" s="41">
        <v>0</v>
      </c>
      <c r="K12" s="51">
        <v>0</v>
      </c>
    </row>
    <row r="13" spans="1:11" s="10" customFormat="1" ht="13.8" x14ac:dyDescent="0.25">
      <c r="A13" s="52"/>
      <c r="B13" s="114" t="s">
        <v>51</v>
      </c>
      <c r="C13" s="425">
        <v>0</v>
      </c>
      <c r="D13" s="425">
        <v>0</v>
      </c>
      <c r="E13" s="425">
        <v>0</v>
      </c>
      <c r="F13" s="425">
        <v>0</v>
      </c>
      <c r="G13" s="41">
        <v>0</v>
      </c>
      <c r="H13" s="41">
        <v>0</v>
      </c>
      <c r="I13" s="41">
        <v>0</v>
      </c>
      <c r="J13" s="41">
        <v>0</v>
      </c>
      <c r="K13" s="51">
        <v>0</v>
      </c>
    </row>
    <row r="14" spans="1:11" s="10" customFormat="1" ht="13.8" x14ac:dyDescent="0.25">
      <c r="A14" s="52"/>
      <c r="B14" s="114" t="s">
        <v>52</v>
      </c>
      <c r="C14" s="425">
        <v>0</v>
      </c>
      <c r="D14" s="425">
        <v>0</v>
      </c>
      <c r="E14" s="425">
        <v>0</v>
      </c>
      <c r="F14" s="425">
        <v>0</v>
      </c>
      <c r="G14" s="41">
        <v>0</v>
      </c>
      <c r="H14" s="41">
        <v>0</v>
      </c>
      <c r="I14" s="41">
        <v>0</v>
      </c>
      <c r="J14" s="41">
        <v>0</v>
      </c>
      <c r="K14" s="51">
        <v>0</v>
      </c>
    </row>
    <row r="15" spans="1:11" s="10" customFormat="1" ht="13.8" x14ac:dyDescent="0.25">
      <c r="A15" s="52"/>
      <c r="B15" s="114" t="s">
        <v>53</v>
      </c>
      <c r="C15" s="722"/>
      <c r="D15" s="722"/>
      <c r="E15" s="722"/>
      <c r="F15" s="722"/>
      <c r="G15" s="722"/>
      <c r="H15" s="722"/>
      <c r="I15" s="722"/>
      <c r="J15" s="722"/>
      <c r="K15" s="723"/>
    </row>
    <row r="16" spans="1:11" s="10" customFormat="1" ht="13.8" x14ac:dyDescent="0.25">
      <c r="A16" s="52"/>
      <c r="B16" s="114" t="s">
        <v>54</v>
      </c>
      <c r="C16" s="425">
        <v>0</v>
      </c>
      <c r="D16" s="425">
        <v>0</v>
      </c>
      <c r="E16" s="425">
        <v>0</v>
      </c>
      <c r="F16" s="425">
        <v>0</v>
      </c>
      <c r="G16" s="41">
        <v>0</v>
      </c>
      <c r="H16" s="41">
        <v>0</v>
      </c>
      <c r="I16" s="41">
        <v>0</v>
      </c>
      <c r="J16" s="41">
        <v>0</v>
      </c>
      <c r="K16" s="51">
        <v>0</v>
      </c>
    </row>
    <row r="17" spans="1:11" s="10" customFormat="1" ht="13.8" x14ac:dyDescent="0.25">
      <c r="A17" s="52"/>
      <c r="B17" s="114" t="s">
        <v>51</v>
      </c>
      <c r="C17" s="425">
        <v>0</v>
      </c>
      <c r="D17" s="425">
        <v>0</v>
      </c>
      <c r="E17" s="425">
        <v>0</v>
      </c>
      <c r="F17" s="425">
        <v>0</v>
      </c>
      <c r="G17" s="41">
        <v>0</v>
      </c>
      <c r="H17" s="41">
        <v>0</v>
      </c>
      <c r="I17" s="41">
        <v>0</v>
      </c>
      <c r="J17" s="41">
        <v>0</v>
      </c>
      <c r="K17" s="51">
        <v>0</v>
      </c>
    </row>
    <row r="18" spans="1:11" s="10" customFormat="1" ht="13.8" x14ac:dyDescent="0.25">
      <c r="A18" s="52"/>
      <c r="B18" s="114" t="s">
        <v>52</v>
      </c>
      <c r="C18" s="425">
        <v>0</v>
      </c>
      <c r="D18" s="425">
        <v>0</v>
      </c>
      <c r="E18" s="425">
        <v>0</v>
      </c>
      <c r="F18" s="425">
        <v>0</v>
      </c>
      <c r="G18" s="41">
        <v>0</v>
      </c>
      <c r="H18" s="41">
        <v>0</v>
      </c>
      <c r="I18" s="41">
        <v>0</v>
      </c>
      <c r="J18" s="41">
        <v>0</v>
      </c>
      <c r="K18" s="51">
        <v>0</v>
      </c>
    </row>
    <row r="19" spans="1:11" s="10" customFormat="1" ht="13.8" x14ac:dyDescent="0.25">
      <c r="A19" s="52"/>
      <c r="B19" s="114" t="s">
        <v>705</v>
      </c>
      <c r="C19" s="425">
        <v>0</v>
      </c>
      <c r="D19" s="425">
        <v>0</v>
      </c>
      <c r="E19" s="425">
        <v>0</v>
      </c>
      <c r="F19" s="425">
        <v>0</v>
      </c>
      <c r="G19" s="41">
        <v>0</v>
      </c>
      <c r="H19" s="41">
        <v>0</v>
      </c>
      <c r="I19" s="41">
        <v>0</v>
      </c>
      <c r="J19" s="41">
        <v>0</v>
      </c>
      <c r="K19" s="51">
        <v>0</v>
      </c>
    </row>
    <row r="20" spans="1:11" s="10" customFormat="1" ht="13.8" x14ac:dyDescent="0.25">
      <c r="A20" s="52"/>
      <c r="B20" s="114" t="s">
        <v>55</v>
      </c>
      <c r="C20" s="425">
        <v>0</v>
      </c>
      <c r="D20" s="425">
        <v>0</v>
      </c>
      <c r="E20" s="425">
        <v>0</v>
      </c>
      <c r="F20" s="425">
        <v>0</v>
      </c>
      <c r="G20" s="41">
        <v>0</v>
      </c>
      <c r="H20" s="41">
        <v>0</v>
      </c>
      <c r="I20" s="41">
        <v>0</v>
      </c>
      <c r="J20" s="41">
        <v>0</v>
      </c>
      <c r="K20" s="51">
        <v>0</v>
      </c>
    </row>
    <row r="21" spans="1:11" s="10" customFormat="1" ht="13.8" x14ac:dyDescent="0.25">
      <c r="A21" s="52"/>
      <c r="B21" s="114" t="s">
        <v>56</v>
      </c>
      <c r="C21" s="425">
        <v>0</v>
      </c>
      <c r="D21" s="425">
        <v>0</v>
      </c>
      <c r="E21" s="425">
        <v>0</v>
      </c>
      <c r="F21" s="425">
        <v>0</v>
      </c>
      <c r="G21" s="41">
        <v>0</v>
      </c>
      <c r="H21" s="41">
        <v>0</v>
      </c>
      <c r="I21" s="41">
        <v>0</v>
      </c>
      <c r="J21" s="41">
        <v>0</v>
      </c>
      <c r="K21" s="51">
        <v>0</v>
      </c>
    </row>
    <row r="22" spans="1:11" s="10" customFormat="1" ht="13.8" x14ac:dyDescent="0.25">
      <c r="A22" s="52"/>
      <c r="B22" s="114" t="s">
        <v>57</v>
      </c>
      <c r="C22" s="425">
        <v>0</v>
      </c>
      <c r="D22" s="425">
        <v>0</v>
      </c>
      <c r="E22" s="425">
        <v>0</v>
      </c>
      <c r="F22" s="425">
        <v>0</v>
      </c>
      <c r="G22" s="41">
        <v>0</v>
      </c>
      <c r="H22" s="41">
        <v>0</v>
      </c>
      <c r="I22" s="41">
        <v>0</v>
      </c>
      <c r="J22" s="41">
        <v>0</v>
      </c>
      <c r="K22" s="51">
        <v>0</v>
      </c>
    </row>
    <row r="23" spans="1:11" s="10" customFormat="1" ht="13.8" x14ac:dyDescent="0.25">
      <c r="A23" s="52"/>
      <c r="B23" s="114" t="s">
        <v>58</v>
      </c>
      <c r="C23" s="426">
        <v>0</v>
      </c>
      <c r="D23" s="426">
        <v>0</v>
      </c>
      <c r="E23" s="426">
        <v>0</v>
      </c>
      <c r="F23" s="426">
        <v>0</v>
      </c>
      <c r="G23" s="42">
        <v>0</v>
      </c>
      <c r="H23" s="42">
        <v>0</v>
      </c>
      <c r="I23" s="42">
        <v>0</v>
      </c>
      <c r="J23" s="42">
        <v>0</v>
      </c>
      <c r="K23" s="59">
        <v>0</v>
      </c>
    </row>
    <row r="24" spans="1:11" s="25" customFormat="1" ht="13.8" x14ac:dyDescent="0.25">
      <c r="A24" s="60"/>
      <c r="B24" s="115" t="s">
        <v>46</v>
      </c>
      <c r="C24" s="473">
        <f t="shared" ref="C24:K24" si="0">C9+C10+C12+C13+C14+C16+C17+C18+C19+C20+C21+C22+C23</f>
        <v>0</v>
      </c>
      <c r="D24" s="473">
        <f t="shared" si="0"/>
        <v>0</v>
      </c>
      <c r="E24" s="473">
        <f t="shared" si="0"/>
        <v>0</v>
      </c>
      <c r="F24" s="473">
        <f t="shared" si="0"/>
        <v>0</v>
      </c>
      <c r="G24" s="474">
        <f t="shared" si="0"/>
        <v>0</v>
      </c>
      <c r="H24" s="474">
        <f t="shared" si="0"/>
        <v>0</v>
      </c>
      <c r="I24" s="474">
        <f t="shared" si="0"/>
        <v>0</v>
      </c>
      <c r="J24" s="474">
        <f t="shared" si="0"/>
        <v>0</v>
      </c>
      <c r="K24" s="475">
        <f t="shared" si="0"/>
        <v>0</v>
      </c>
    </row>
    <row r="25" spans="1:11" s="10" customFormat="1" ht="15" x14ac:dyDescent="0.25">
      <c r="A25" s="49" t="s">
        <v>69</v>
      </c>
      <c r="B25" s="112"/>
      <c r="C25" s="724"/>
      <c r="D25" s="724"/>
      <c r="E25" s="724"/>
      <c r="F25" s="724"/>
      <c r="G25" s="724"/>
      <c r="H25" s="724"/>
      <c r="I25" s="724"/>
      <c r="J25" s="724"/>
      <c r="K25" s="725"/>
    </row>
    <row r="26" spans="1:11" s="10" customFormat="1" ht="13.8" x14ac:dyDescent="0.25">
      <c r="A26" s="61"/>
      <c r="B26" s="116" t="s">
        <v>59</v>
      </c>
      <c r="C26" s="722"/>
      <c r="D26" s="722"/>
      <c r="E26" s="722"/>
      <c r="F26" s="722"/>
      <c r="G26" s="722"/>
      <c r="H26" s="722"/>
      <c r="I26" s="722"/>
      <c r="J26" s="722"/>
      <c r="K26" s="723"/>
    </row>
    <row r="27" spans="1:11" s="10" customFormat="1" ht="13.8" x14ac:dyDescent="0.25">
      <c r="A27" s="61"/>
      <c r="B27" s="117" t="s">
        <v>60</v>
      </c>
      <c r="C27" s="425">
        <v>0</v>
      </c>
      <c r="D27" s="425">
        <v>0</v>
      </c>
      <c r="E27" s="425">
        <v>0</v>
      </c>
      <c r="F27" s="425">
        <v>0</v>
      </c>
      <c r="G27" s="41">
        <v>0</v>
      </c>
      <c r="H27" s="41">
        <v>0</v>
      </c>
      <c r="I27" s="41">
        <v>0</v>
      </c>
      <c r="J27" s="41">
        <v>0</v>
      </c>
      <c r="K27" s="51">
        <v>0</v>
      </c>
    </row>
    <row r="28" spans="1:11" s="10" customFormat="1" ht="13.8" x14ac:dyDescent="0.25">
      <c r="A28" s="61"/>
      <c r="B28" s="117" t="s">
        <v>61</v>
      </c>
      <c r="C28" s="425">
        <v>0</v>
      </c>
      <c r="D28" s="425">
        <v>0</v>
      </c>
      <c r="E28" s="425">
        <v>0</v>
      </c>
      <c r="F28" s="425">
        <v>0</v>
      </c>
      <c r="G28" s="41">
        <v>0</v>
      </c>
      <c r="H28" s="41">
        <v>0</v>
      </c>
      <c r="I28" s="41">
        <v>0</v>
      </c>
      <c r="J28" s="41">
        <v>0</v>
      </c>
      <c r="K28" s="51">
        <v>0</v>
      </c>
    </row>
    <row r="29" spans="1:11" s="10" customFormat="1" ht="13.8" x14ac:dyDescent="0.25">
      <c r="A29" s="61"/>
      <c r="B29" s="117" t="s">
        <v>63</v>
      </c>
      <c r="C29" s="722"/>
      <c r="D29" s="722"/>
      <c r="E29" s="722"/>
      <c r="F29" s="722"/>
      <c r="G29" s="722"/>
      <c r="H29" s="722"/>
      <c r="I29" s="722"/>
      <c r="J29" s="722"/>
      <c r="K29" s="723"/>
    </row>
    <row r="30" spans="1:11" s="10" customFormat="1" ht="13.8" x14ac:dyDescent="0.25">
      <c r="A30" s="61"/>
      <c r="B30" s="117" t="s">
        <v>60</v>
      </c>
      <c r="C30" s="425">
        <v>0</v>
      </c>
      <c r="D30" s="425">
        <v>0</v>
      </c>
      <c r="E30" s="425">
        <v>0</v>
      </c>
      <c r="F30" s="425">
        <v>0</v>
      </c>
      <c r="G30" s="41">
        <v>0</v>
      </c>
      <c r="H30" s="41">
        <v>0</v>
      </c>
      <c r="I30" s="41">
        <v>0</v>
      </c>
      <c r="J30" s="41">
        <v>0</v>
      </c>
      <c r="K30" s="51">
        <v>0</v>
      </c>
    </row>
    <row r="31" spans="1:11" s="10" customFormat="1" ht="13.8" x14ac:dyDescent="0.25">
      <c r="A31" s="61"/>
      <c r="B31" s="117" t="s">
        <v>61</v>
      </c>
      <c r="C31" s="425">
        <v>0</v>
      </c>
      <c r="D31" s="425">
        <v>0</v>
      </c>
      <c r="E31" s="425">
        <v>0</v>
      </c>
      <c r="F31" s="425">
        <v>0</v>
      </c>
      <c r="G31" s="41">
        <v>0</v>
      </c>
      <c r="H31" s="41">
        <v>0</v>
      </c>
      <c r="I31" s="41">
        <v>0</v>
      </c>
      <c r="J31" s="41">
        <v>0</v>
      </c>
      <c r="K31" s="51">
        <v>0</v>
      </c>
    </row>
    <row r="32" spans="1:11" s="10" customFormat="1" ht="13.8" x14ac:dyDescent="0.25">
      <c r="A32" s="61"/>
      <c r="B32" s="117" t="s">
        <v>64</v>
      </c>
      <c r="C32" s="425">
        <v>0</v>
      </c>
      <c r="D32" s="425">
        <v>0</v>
      </c>
      <c r="E32" s="425">
        <v>0</v>
      </c>
      <c r="F32" s="425">
        <v>0</v>
      </c>
      <c r="G32" s="41">
        <v>0</v>
      </c>
      <c r="H32" s="41">
        <v>0</v>
      </c>
      <c r="I32" s="41">
        <v>0</v>
      </c>
      <c r="J32" s="41">
        <v>0</v>
      </c>
      <c r="K32" s="51">
        <v>0</v>
      </c>
    </row>
    <row r="33" spans="1:11" s="10" customFormat="1" ht="13.8" x14ac:dyDescent="0.25">
      <c r="A33" s="61"/>
      <c r="B33" s="117" t="s">
        <v>62</v>
      </c>
      <c r="C33" s="425">
        <v>0</v>
      </c>
      <c r="D33" s="425">
        <v>0</v>
      </c>
      <c r="E33" s="425">
        <v>0</v>
      </c>
      <c r="F33" s="425">
        <v>0</v>
      </c>
      <c r="G33" s="41">
        <v>0</v>
      </c>
      <c r="H33" s="41">
        <v>0</v>
      </c>
      <c r="I33" s="41">
        <v>0</v>
      </c>
      <c r="J33" s="41">
        <v>0</v>
      </c>
      <c r="K33" s="51">
        <v>0</v>
      </c>
    </row>
    <row r="34" spans="1:11" s="10" customFormat="1" ht="13.8" x14ac:dyDescent="0.25">
      <c r="A34" s="61"/>
      <c r="B34" s="117" t="s">
        <v>65</v>
      </c>
      <c r="C34" s="425">
        <v>0</v>
      </c>
      <c r="D34" s="425">
        <v>0</v>
      </c>
      <c r="E34" s="425">
        <v>0</v>
      </c>
      <c r="F34" s="425">
        <v>0</v>
      </c>
      <c r="G34" s="41">
        <v>0</v>
      </c>
      <c r="H34" s="41">
        <v>0</v>
      </c>
      <c r="I34" s="41">
        <v>0</v>
      </c>
      <c r="J34" s="41">
        <v>0</v>
      </c>
      <c r="K34" s="51">
        <v>0</v>
      </c>
    </row>
    <row r="35" spans="1:11" s="10" customFormat="1" ht="13.8" x14ac:dyDescent="0.25">
      <c r="A35" s="61"/>
      <c r="B35" s="117" t="s">
        <v>66</v>
      </c>
      <c r="C35" s="425">
        <v>0</v>
      </c>
      <c r="D35" s="425">
        <v>0</v>
      </c>
      <c r="E35" s="425">
        <v>0</v>
      </c>
      <c r="F35" s="425">
        <v>0</v>
      </c>
      <c r="G35" s="41">
        <v>0</v>
      </c>
      <c r="H35" s="41">
        <v>0</v>
      </c>
      <c r="I35" s="41">
        <v>0</v>
      </c>
      <c r="J35" s="41">
        <v>0</v>
      </c>
      <c r="K35" s="51">
        <v>0</v>
      </c>
    </row>
    <row r="36" spans="1:11" s="25" customFormat="1" ht="13.8" x14ac:dyDescent="0.25">
      <c r="A36" s="469"/>
      <c r="B36" s="115" t="s">
        <v>67</v>
      </c>
      <c r="C36" s="473">
        <f>C27+C28+C30+C31+C32+C33+C34+C35</f>
        <v>0</v>
      </c>
      <c r="D36" s="473">
        <f t="shared" ref="D36:K36" si="1">D27+D28+D30+D31+D32+D33+D34+D35</f>
        <v>0</v>
      </c>
      <c r="E36" s="473">
        <f t="shared" si="1"/>
        <v>0</v>
      </c>
      <c r="F36" s="473">
        <f t="shared" si="1"/>
        <v>0</v>
      </c>
      <c r="G36" s="474">
        <f t="shared" si="1"/>
        <v>0</v>
      </c>
      <c r="H36" s="474">
        <f t="shared" si="1"/>
        <v>0</v>
      </c>
      <c r="I36" s="474">
        <f t="shared" si="1"/>
        <v>0</v>
      </c>
      <c r="J36" s="474">
        <f t="shared" si="1"/>
        <v>0</v>
      </c>
      <c r="K36" s="475">
        <f t="shared" si="1"/>
        <v>0</v>
      </c>
    </row>
    <row r="37" spans="1:11" s="9" customFormat="1" ht="15" x14ac:dyDescent="0.25">
      <c r="A37" s="49" t="s">
        <v>70</v>
      </c>
      <c r="B37" s="118"/>
      <c r="C37" s="722"/>
      <c r="D37" s="722"/>
      <c r="E37" s="722"/>
      <c r="F37" s="722"/>
      <c r="G37" s="722"/>
      <c r="H37" s="722"/>
      <c r="I37" s="722"/>
      <c r="J37" s="722"/>
      <c r="K37" s="723"/>
    </row>
    <row r="38" spans="1:11" s="9" customFormat="1" ht="15" x14ac:dyDescent="0.25">
      <c r="A38" s="49"/>
      <c r="B38" s="117" t="s">
        <v>71</v>
      </c>
      <c r="C38" s="425">
        <v>0</v>
      </c>
      <c r="D38" s="425">
        <v>0</v>
      </c>
      <c r="E38" s="425">
        <v>0</v>
      </c>
      <c r="F38" s="425">
        <v>0</v>
      </c>
      <c r="G38" s="41">
        <v>0</v>
      </c>
      <c r="H38" s="41">
        <v>0</v>
      </c>
      <c r="I38" s="41">
        <v>0</v>
      </c>
      <c r="J38" s="41">
        <v>0</v>
      </c>
      <c r="K38" s="51">
        <v>0</v>
      </c>
    </row>
    <row r="39" spans="1:11" s="9" customFormat="1" ht="15" x14ac:dyDescent="0.25">
      <c r="A39" s="49"/>
      <c r="B39" s="117" t="s">
        <v>72</v>
      </c>
      <c r="C39" s="425">
        <v>0</v>
      </c>
      <c r="D39" s="425">
        <v>0</v>
      </c>
      <c r="E39" s="425">
        <v>0</v>
      </c>
      <c r="F39" s="425">
        <v>0</v>
      </c>
      <c r="G39" s="41">
        <v>0</v>
      </c>
      <c r="H39" s="41">
        <v>0</v>
      </c>
      <c r="I39" s="41">
        <v>0</v>
      </c>
      <c r="J39" s="41">
        <v>0</v>
      </c>
      <c r="K39" s="51">
        <v>0</v>
      </c>
    </row>
    <row r="40" spans="1:11" s="9" customFormat="1" ht="15" x14ac:dyDescent="0.25">
      <c r="A40" s="49"/>
      <c r="B40" s="117" t="s">
        <v>73</v>
      </c>
      <c r="C40" s="425">
        <v>0</v>
      </c>
      <c r="D40" s="425">
        <v>0</v>
      </c>
      <c r="E40" s="425">
        <v>0</v>
      </c>
      <c r="F40" s="425">
        <v>0</v>
      </c>
      <c r="G40" s="41">
        <v>0</v>
      </c>
      <c r="H40" s="41">
        <v>0</v>
      </c>
      <c r="I40" s="41">
        <v>0</v>
      </c>
      <c r="J40" s="41">
        <v>0</v>
      </c>
      <c r="K40" s="51">
        <v>0</v>
      </c>
    </row>
    <row r="41" spans="1:11" s="9" customFormat="1" ht="15" x14ac:dyDescent="0.25">
      <c r="A41" s="49"/>
      <c r="B41" s="117" t="s">
        <v>74</v>
      </c>
      <c r="C41" s="425">
        <v>0</v>
      </c>
      <c r="D41" s="425">
        <v>0</v>
      </c>
      <c r="E41" s="425">
        <v>0</v>
      </c>
      <c r="F41" s="425">
        <v>0</v>
      </c>
      <c r="G41" s="41">
        <v>0</v>
      </c>
      <c r="H41" s="41">
        <v>0</v>
      </c>
      <c r="I41" s="41">
        <v>0</v>
      </c>
      <c r="J41" s="41">
        <v>0</v>
      </c>
      <c r="K41" s="51">
        <v>0</v>
      </c>
    </row>
    <row r="42" spans="1:11" s="9" customFormat="1" ht="15" x14ac:dyDescent="0.25">
      <c r="A42" s="49"/>
      <c r="B42" s="117" t="s">
        <v>75</v>
      </c>
      <c r="C42" s="425">
        <v>0</v>
      </c>
      <c r="D42" s="425">
        <v>0</v>
      </c>
      <c r="E42" s="425">
        <v>0</v>
      </c>
      <c r="F42" s="425">
        <v>0</v>
      </c>
      <c r="G42" s="41">
        <v>0</v>
      </c>
      <c r="H42" s="41">
        <v>0</v>
      </c>
      <c r="I42" s="41">
        <v>0</v>
      </c>
      <c r="J42" s="41">
        <v>0</v>
      </c>
      <c r="K42" s="51">
        <v>0</v>
      </c>
    </row>
    <row r="43" spans="1:11" s="25" customFormat="1" ht="13.8" x14ac:dyDescent="0.25">
      <c r="A43" s="60"/>
      <c r="B43" s="119" t="s">
        <v>76</v>
      </c>
      <c r="C43" s="425">
        <f>(C38+C39+C40+C41)-C42</f>
        <v>0</v>
      </c>
      <c r="D43" s="425">
        <f t="shared" ref="D43:K43" si="2">(D38+D39+D40+D41)-D42</f>
        <v>0</v>
      </c>
      <c r="E43" s="425">
        <f t="shared" si="2"/>
        <v>0</v>
      </c>
      <c r="F43" s="425">
        <f t="shared" si="2"/>
        <v>0</v>
      </c>
      <c r="G43" s="41">
        <f t="shared" si="2"/>
        <v>0</v>
      </c>
      <c r="H43" s="41">
        <f t="shared" si="2"/>
        <v>0</v>
      </c>
      <c r="I43" s="41">
        <f t="shared" si="2"/>
        <v>0</v>
      </c>
      <c r="J43" s="41">
        <f t="shared" si="2"/>
        <v>0</v>
      </c>
      <c r="K43" s="51">
        <f t="shared" si="2"/>
        <v>0</v>
      </c>
    </row>
    <row r="44" spans="1:11" s="25" customFormat="1" ht="5.25" customHeight="1" x14ac:dyDescent="0.25">
      <c r="A44" s="62"/>
      <c r="B44" s="119"/>
      <c r="C44" s="427"/>
      <c r="D44" s="427"/>
      <c r="E44" s="427"/>
      <c r="F44" s="427"/>
      <c r="G44" s="44"/>
      <c r="H44" s="44"/>
      <c r="I44" s="44"/>
      <c r="J44" s="44"/>
      <c r="K44" s="63"/>
    </row>
    <row r="45" spans="1:11" s="43" customFormat="1" ht="16.2" thickBot="1" x14ac:dyDescent="0.35">
      <c r="A45" s="58" t="s">
        <v>114</v>
      </c>
      <c r="B45" s="120"/>
      <c r="C45" s="476">
        <f>C24+C36+C43</f>
        <v>0</v>
      </c>
      <c r="D45" s="476">
        <f t="shared" ref="D45:K45" si="3">D24+D36+D43</f>
        <v>0</v>
      </c>
      <c r="E45" s="476">
        <f t="shared" si="3"/>
        <v>0</v>
      </c>
      <c r="F45" s="476">
        <f t="shared" si="3"/>
        <v>0</v>
      </c>
      <c r="G45" s="477">
        <f t="shared" si="3"/>
        <v>0</v>
      </c>
      <c r="H45" s="477">
        <f t="shared" si="3"/>
        <v>0</v>
      </c>
      <c r="I45" s="477">
        <f t="shared" si="3"/>
        <v>0</v>
      </c>
      <c r="J45" s="477">
        <f t="shared" si="3"/>
        <v>0</v>
      </c>
      <c r="K45" s="477">
        <f t="shared" si="3"/>
        <v>0</v>
      </c>
    </row>
    <row r="46" spans="1:11" s="12" customFormat="1" ht="13.5" customHeight="1" thickTop="1" thickBot="1" x14ac:dyDescent="0.3">
      <c r="A46" s="470"/>
      <c r="B46" s="121"/>
      <c r="C46" s="64"/>
      <c r="D46" s="64"/>
      <c r="E46" s="64"/>
      <c r="F46" s="64"/>
      <c r="G46" s="64"/>
      <c r="H46" s="64"/>
      <c r="I46" s="64"/>
      <c r="J46" s="64"/>
      <c r="K46" s="64"/>
    </row>
    <row r="47" spans="1:11" s="9" customFormat="1" ht="14.25" customHeight="1" thickBot="1" x14ac:dyDescent="0.3">
      <c r="A47" s="45"/>
      <c r="B47" s="122"/>
      <c r="C47" s="46"/>
      <c r="D47" s="46"/>
      <c r="E47" s="46"/>
      <c r="F47" s="46"/>
      <c r="G47" s="46"/>
      <c r="H47" s="46"/>
      <c r="I47" s="46"/>
      <c r="J47" s="46"/>
      <c r="K47" s="472"/>
    </row>
    <row r="48" spans="1:11" s="9" customFormat="1" ht="14.4" thickBot="1" x14ac:dyDescent="0.3">
      <c r="A48" s="47"/>
      <c r="B48" s="123"/>
      <c r="C48" s="825" t="s">
        <v>44</v>
      </c>
      <c r="D48" s="826"/>
      <c r="E48" s="826"/>
      <c r="F48" s="827"/>
      <c r="G48" s="828" t="s">
        <v>45</v>
      </c>
      <c r="H48" s="829"/>
      <c r="I48" s="829"/>
      <c r="J48" s="829"/>
      <c r="K48" s="830"/>
    </row>
    <row r="49" spans="1:11" s="9" customFormat="1" ht="18" thickBot="1" x14ac:dyDescent="0.35">
      <c r="A49" s="48" t="s">
        <v>6</v>
      </c>
      <c r="B49" s="124"/>
      <c r="C49" s="422" t="s">
        <v>700</v>
      </c>
      <c r="D49" s="422" t="s">
        <v>697</v>
      </c>
      <c r="E49" s="422" t="s">
        <v>698</v>
      </c>
      <c r="F49" s="422" t="s">
        <v>713</v>
      </c>
      <c r="G49" s="40" t="s">
        <v>0</v>
      </c>
      <c r="H49" s="40" t="s">
        <v>1</v>
      </c>
      <c r="I49" s="40" t="s">
        <v>2</v>
      </c>
      <c r="J49" s="40" t="s">
        <v>3</v>
      </c>
      <c r="K49" s="40" t="s">
        <v>4</v>
      </c>
    </row>
    <row r="50" spans="1:11" s="10" customFormat="1" ht="15" x14ac:dyDescent="0.25">
      <c r="A50" s="49" t="s">
        <v>77</v>
      </c>
      <c r="B50" s="125"/>
      <c r="C50" s="424"/>
      <c r="D50" s="424"/>
      <c r="E50" s="424"/>
      <c r="F50" s="424"/>
      <c r="G50" s="41"/>
      <c r="H50" s="41"/>
      <c r="I50" s="41"/>
      <c r="J50" s="41"/>
      <c r="K50" s="51"/>
    </row>
    <row r="51" spans="1:11" s="10" customFormat="1" ht="13.8" x14ac:dyDescent="0.25">
      <c r="A51" s="50"/>
      <c r="B51" s="113" t="s">
        <v>78</v>
      </c>
      <c r="C51" s="428">
        <v>0</v>
      </c>
      <c r="D51" s="428">
        <v>0</v>
      </c>
      <c r="E51" s="428">
        <v>0</v>
      </c>
      <c r="F51" s="428">
        <v>0</v>
      </c>
      <c r="G51" s="41">
        <v>0</v>
      </c>
      <c r="H51" s="41">
        <v>0</v>
      </c>
      <c r="I51" s="41">
        <v>0</v>
      </c>
      <c r="J51" s="41">
        <v>0</v>
      </c>
      <c r="K51" s="51">
        <v>0</v>
      </c>
    </row>
    <row r="52" spans="1:11" s="10" customFormat="1" ht="13.8" x14ac:dyDescent="0.25">
      <c r="A52" s="52"/>
      <c r="B52" s="114" t="s">
        <v>79</v>
      </c>
      <c r="C52" s="425">
        <v>0</v>
      </c>
      <c r="D52" s="425">
        <v>0</v>
      </c>
      <c r="E52" s="425">
        <v>0</v>
      </c>
      <c r="F52" s="425">
        <v>0</v>
      </c>
      <c r="G52" s="41">
        <v>0</v>
      </c>
      <c r="H52" s="41">
        <v>0</v>
      </c>
      <c r="I52" s="41">
        <v>0</v>
      </c>
      <c r="J52" s="41">
        <v>0</v>
      </c>
      <c r="K52" s="51">
        <v>0</v>
      </c>
    </row>
    <row r="53" spans="1:11" s="10" customFormat="1" ht="13.8" x14ac:dyDescent="0.25">
      <c r="A53" s="52"/>
      <c r="B53" s="114" t="s">
        <v>80</v>
      </c>
      <c r="C53" s="425">
        <v>0</v>
      </c>
      <c r="D53" s="425">
        <v>0</v>
      </c>
      <c r="E53" s="425">
        <v>0</v>
      </c>
      <c r="F53" s="425">
        <v>0</v>
      </c>
      <c r="G53" s="41">
        <v>0</v>
      </c>
      <c r="H53" s="41">
        <v>0</v>
      </c>
      <c r="I53" s="41">
        <v>0</v>
      </c>
      <c r="J53" s="41">
        <v>0</v>
      </c>
      <c r="K53" s="51">
        <v>0</v>
      </c>
    </row>
    <row r="54" spans="1:11" s="10" customFormat="1" ht="13.8" x14ac:dyDescent="0.25">
      <c r="A54" s="52"/>
      <c r="B54" s="113" t="s">
        <v>81</v>
      </c>
      <c r="C54" s="425">
        <v>0</v>
      </c>
      <c r="D54" s="425">
        <v>0</v>
      </c>
      <c r="E54" s="425">
        <v>0</v>
      </c>
      <c r="F54" s="425">
        <v>0</v>
      </c>
      <c r="G54" s="41">
        <v>0</v>
      </c>
      <c r="H54" s="41">
        <v>0</v>
      </c>
      <c r="I54" s="41">
        <v>0</v>
      </c>
      <c r="J54" s="41">
        <v>0</v>
      </c>
      <c r="K54" s="51">
        <v>0</v>
      </c>
    </row>
    <row r="55" spans="1:11" s="10" customFormat="1" ht="13.8" x14ac:dyDescent="0.25">
      <c r="A55" s="52"/>
      <c r="B55" s="113" t="s">
        <v>82</v>
      </c>
      <c r="C55" s="425">
        <v>0</v>
      </c>
      <c r="D55" s="425">
        <v>0</v>
      </c>
      <c r="E55" s="425">
        <v>0</v>
      </c>
      <c r="F55" s="425">
        <v>0</v>
      </c>
      <c r="G55" s="41">
        <v>0</v>
      </c>
      <c r="H55" s="41">
        <v>0</v>
      </c>
      <c r="I55" s="41">
        <v>0</v>
      </c>
      <c r="J55" s="41">
        <v>0</v>
      </c>
      <c r="K55" s="51">
        <v>0</v>
      </c>
    </row>
    <row r="56" spans="1:11" s="10" customFormat="1" ht="13.8" x14ac:dyDescent="0.25">
      <c r="A56" s="52"/>
      <c r="B56" s="113" t="s">
        <v>83</v>
      </c>
      <c r="C56" s="425">
        <v>0</v>
      </c>
      <c r="D56" s="425">
        <v>0</v>
      </c>
      <c r="E56" s="425">
        <v>0</v>
      </c>
      <c r="F56" s="425">
        <v>0</v>
      </c>
      <c r="G56" s="41">
        <v>0</v>
      </c>
      <c r="H56" s="41">
        <v>0</v>
      </c>
      <c r="I56" s="41">
        <v>0</v>
      </c>
      <c r="J56" s="41">
        <v>0</v>
      </c>
      <c r="K56" s="51">
        <v>0</v>
      </c>
    </row>
    <row r="57" spans="1:11" s="10" customFormat="1" ht="13.8" x14ac:dyDescent="0.25">
      <c r="A57" s="52"/>
      <c r="B57" s="113" t="s">
        <v>84</v>
      </c>
      <c r="C57" s="425">
        <v>0</v>
      </c>
      <c r="D57" s="425">
        <v>0</v>
      </c>
      <c r="E57" s="425">
        <v>0</v>
      </c>
      <c r="F57" s="425">
        <v>0</v>
      </c>
      <c r="G57" s="41">
        <v>0</v>
      </c>
      <c r="H57" s="41">
        <v>0</v>
      </c>
      <c r="I57" s="41">
        <v>0</v>
      </c>
      <c r="J57" s="41">
        <v>0</v>
      </c>
      <c r="K57" s="51">
        <v>0</v>
      </c>
    </row>
    <row r="58" spans="1:11" s="10" customFormat="1" ht="13.8" x14ac:dyDescent="0.25">
      <c r="A58" s="52"/>
      <c r="B58" s="113" t="s">
        <v>85</v>
      </c>
      <c r="C58" s="425">
        <v>0</v>
      </c>
      <c r="D58" s="425">
        <v>0</v>
      </c>
      <c r="E58" s="425">
        <v>0</v>
      </c>
      <c r="F58" s="425">
        <v>0</v>
      </c>
      <c r="G58" s="41">
        <v>0</v>
      </c>
      <c r="H58" s="41">
        <v>0</v>
      </c>
      <c r="I58" s="41">
        <v>0</v>
      </c>
      <c r="J58" s="41">
        <v>0</v>
      </c>
      <c r="K58" s="51">
        <v>0</v>
      </c>
    </row>
    <row r="59" spans="1:11" s="10" customFormat="1" ht="13.8" x14ac:dyDescent="0.25">
      <c r="A59" s="52"/>
      <c r="B59" s="113" t="s">
        <v>86</v>
      </c>
      <c r="C59" s="425">
        <v>0</v>
      </c>
      <c r="D59" s="425">
        <v>0</v>
      </c>
      <c r="E59" s="425">
        <v>0</v>
      </c>
      <c r="F59" s="425">
        <v>0</v>
      </c>
      <c r="G59" s="41">
        <v>0</v>
      </c>
      <c r="H59" s="41">
        <v>0</v>
      </c>
      <c r="I59" s="41">
        <v>0</v>
      </c>
      <c r="J59" s="41">
        <v>0</v>
      </c>
      <c r="K59" s="51">
        <v>0</v>
      </c>
    </row>
    <row r="60" spans="1:11" s="10" customFormat="1" ht="13.8" x14ac:dyDescent="0.25">
      <c r="A60" s="53"/>
      <c r="B60" s="126" t="s">
        <v>87</v>
      </c>
      <c r="C60" s="425">
        <v>0</v>
      </c>
      <c r="D60" s="425">
        <v>0</v>
      </c>
      <c r="E60" s="425">
        <v>0</v>
      </c>
      <c r="F60" s="425">
        <v>0</v>
      </c>
      <c r="G60" s="41">
        <v>0</v>
      </c>
      <c r="H60" s="41">
        <v>0</v>
      </c>
      <c r="I60" s="41">
        <v>0</v>
      </c>
      <c r="J60" s="41">
        <v>0</v>
      </c>
      <c r="K60" s="51">
        <v>0</v>
      </c>
    </row>
    <row r="61" spans="1:11" s="25" customFormat="1" ht="13.8" x14ac:dyDescent="0.25">
      <c r="A61" s="54"/>
      <c r="B61" s="127" t="s">
        <v>88</v>
      </c>
      <c r="C61" s="473">
        <f>SUM(C51:C60)</f>
        <v>0</v>
      </c>
      <c r="D61" s="473">
        <f t="shared" ref="D61:K61" si="4">SUM(D51:D60)</f>
        <v>0</v>
      </c>
      <c r="E61" s="473">
        <f t="shared" si="4"/>
        <v>0</v>
      </c>
      <c r="F61" s="473">
        <f t="shared" si="4"/>
        <v>0</v>
      </c>
      <c r="G61" s="474">
        <f t="shared" si="4"/>
        <v>0</v>
      </c>
      <c r="H61" s="474">
        <f t="shared" si="4"/>
        <v>0</v>
      </c>
      <c r="I61" s="474">
        <f t="shared" si="4"/>
        <v>0</v>
      </c>
      <c r="J61" s="474">
        <f t="shared" si="4"/>
        <v>0</v>
      </c>
      <c r="K61" s="475">
        <f t="shared" si="4"/>
        <v>0</v>
      </c>
    </row>
    <row r="62" spans="1:11" s="10" customFormat="1" ht="15.6" x14ac:dyDescent="0.3">
      <c r="A62" s="49" t="s">
        <v>89</v>
      </c>
      <c r="B62" s="128"/>
      <c r="C62" s="722"/>
      <c r="D62" s="722"/>
      <c r="E62" s="722"/>
      <c r="F62" s="722"/>
      <c r="G62" s="722"/>
      <c r="H62" s="722"/>
      <c r="I62" s="722"/>
      <c r="J62" s="722"/>
      <c r="K62" s="723"/>
    </row>
    <row r="63" spans="1:11" s="10" customFormat="1" ht="13.8" x14ac:dyDescent="0.25">
      <c r="A63" s="50"/>
      <c r="B63" s="114" t="s">
        <v>90</v>
      </c>
      <c r="C63" s="425">
        <v>0</v>
      </c>
      <c r="D63" s="425">
        <v>0</v>
      </c>
      <c r="E63" s="425">
        <v>0</v>
      </c>
      <c r="F63" s="425">
        <v>0</v>
      </c>
      <c r="G63" s="41">
        <v>0</v>
      </c>
      <c r="H63" s="41">
        <v>0</v>
      </c>
      <c r="I63" s="41">
        <v>0</v>
      </c>
      <c r="J63" s="41">
        <v>0</v>
      </c>
      <c r="K63" s="51">
        <v>0</v>
      </c>
    </row>
    <row r="64" spans="1:11" s="10" customFormat="1" ht="13.8" x14ac:dyDescent="0.25">
      <c r="A64" s="50"/>
      <c r="B64" s="113" t="s">
        <v>91</v>
      </c>
      <c r="C64" s="425">
        <v>0</v>
      </c>
      <c r="D64" s="425">
        <v>0</v>
      </c>
      <c r="E64" s="425">
        <v>0</v>
      </c>
      <c r="F64" s="425">
        <v>0</v>
      </c>
      <c r="G64" s="41">
        <v>0</v>
      </c>
      <c r="H64" s="41">
        <v>0</v>
      </c>
      <c r="I64" s="41">
        <v>0</v>
      </c>
      <c r="J64" s="41">
        <v>0</v>
      </c>
      <c r="K64" s="51">
        <v>0</v>
      </c>
    </row>
    <row r="65" spans="1:11" s="10" customFormat="1" ht="13.8" x14ac:dyDescent="0.25">
      <c r="A65" s="50"/>
      <c r="B65" s="113" t="s">
        <v>92</v>
      </c>
      <c r="C65" s="425">
        <v>0</v>
      </c>
      <c r="D65" s="425">
        <v>0</v>
      </c>
      <c r="E65" s="425">
        <v>0</v>
      </c>
      <c r="F65" s="425">
        <v>0</v>
      </c>
      <c r="G65" s="41">
        <v>0</v>
      </c>
      <c r="H65" s="41">
        <v>0</v>
      </c>
      <c r="I65" s="41">
        <v>0</v>
      </c>
      <c r="J65" s="41">
        <v>0</v>
      </c>
      <c r="K65" s="51">
        <v>0</v>
      </c>
    </row>
    <row r="66" spans="1:11" s="10" customFormat="1" ht="13.8" x14ac:dyDescent="0.25">
      <c r="A66" s="50"/>
      <c r="B66" s="113" t="s">
        <v>93</v>
      </c>
      <c r="C66" s="425">
        <v>0</v>
      </c>
      <c r="D66" s="425">
        <v>0</v>
      </c>
      <c r="E66" s="425">
        <v>0</v>
      </c>
      <c r="F66" s="425">
        <v>0</v>
      </c>
      <c r="G66" s="41">
        <v>0</v>
      </c>
      <c r="H66" s="41">
        <v>0</v>
      </c>
      <c r="I66" s="41">
        <v>0</v>
      </c>
      <c r="J66" s="41">
        <v>0</v>
      </c>
      <c r="K66" s="51">
        <v>0</v>
      </c>
    </row>
    <row r="67" spans="1:11" s="10" customFormat="1" ht="13.8" x14ac:dyDescent="0.25">
      <c r="A67" s="50"/>
      <c r="B67" s="113" t="s">
        <v>94</v>
      </c>
      <c r="C67" s="425">
        <v>0</v>
      </c>
      <c r="D67" s="425">
        <v>0</v>
      </c>
      <c r="E67" s="425">
        <v>0</v>
      </c>
      <c r="F67" s="425">
        <v>0</v>
      </c>
      <c r="G67" s="41">
        <v>0</v>
      </c>
      <c r="H67" s="41">
        <v>0</v>
      </c>
      <c r="I67" s="41">
        <v>0</v>
      </c>
      <c r="J67" s="41">
        <v>0</v>
      </c>
      <c r="K67" s="51">
        <v>0</v>
      </c>
    </row>
    <row r="68" spans="1:11" s="10" customFormat="1" ht="13.8" x14ac:dyDescent="0.25">
      <c r="A68" s="50"/>
      <c r="B68" s="113" t="s">
        <v>95</v>
      </c>
      <c r="C68" s="425">
        <v>0</v>
      </c>
      <c r="D68" s="425">
        <v>0</v>
      </c>
      <c r="E68" s="425">
        <v>0</v>
      </c>
      <c r="F68" s="425">
        <v>0</v>
      </c>
      <c r="G68" s="41">
        <v>0</v>
      </c>
      <c r="H68" s="41">
        <v>0</v>
      </c>
      <c r="I68" s="41">
        <v>0</v>
      </c>
      <c r="J68" s="41">
        <v>0</v>
      </c>
      <c r="K68" s="51">
        <v>0</v>
      </c>
    </row>
    <row r="69" spans="1:11" s="10" customFormat="1" ht="13.8" x14ac:dyDescent="0.25">
      <c r="A69" s="50"/>
      <c r="B69" s="113" t="s">
        <v>96</v>
      </c>
      <c r="C69" s="425">
        <v>0</v>
      </c>
      <c r="D69" s="425">
        <v>0</v>
      </c>
      <c r="E69" s="425">
        <v>0</v>
      </c>
      <c r="F69" s="425">
        <v>0</v>
      </c>
      <c r="G69" s="41">
        <v>0</v>
      </c>
      <c r="H69" s="41">
        <v>0</v>
      </c>
      <c r="I69" s="41">
        <v>0</v>
      </c>
      <c r="J69" s="41">
        <v>0</v>
      </c>
      <c r="K69" s="51">
        <v>0</v>
      </c>
    </row>
    <row r="70" spans="1:11" s="10" customFormat="1" ht="13.8" x14ac:dyDescent="0.25">
      <c r="A70" s="50"/>
      <c r="B70" s="113" t="s">
        <v>97</v>
      </c>
      <c r="C70" s="425">
        <v>0</v>
      </c>
      <c r="D70" s="425">
        <v>0</v>
      </c>
      <c r="E70" s="425">
        <v>0</v>
      </c>
      <c r="F70" s="425">
        <v>0</v>
      </c>
      <c r="G70" s="41">
        <v>0</v>
      </c>
      <c r="H70" s="41">
        <v>0</v>
      </c>
      <c r="I70" s="41">
        <v>0</v>
      </c>
      <c r="J70" s="41">
        <v>0</v>
      </c>
      <c r="K70" s="51">
        <v>0</v>
      </c>
    </row>
    <row r="71" spans="1:11" s="10" customFormat="1" ht="13.8" x14ac:dyDescent="0.25">
      <c r="A71" s="50"/>
      <c r="B71" s="113" t="s">
        <v>98</v>
      </c>
      <c r="C71" s="425">
        <v>0</v>
      </c>
      <c r="D71" s="425">
        <v>0</v>
      </c>
      <c r="E71" s="425">
        <v>0</v>
      </c>
      <c r="F71" s="425">
        <v>0</v>
      </c>
      <c r="G71" s="41">
        <v>0</v>
      </c>
      <c r="H71" s="41">
        <v>0</v>
      </c>
      <c r="I71" s="41">
        <v>0</v>
      </c>
      <c r="J71" s="41">
        <v>0</v>
      </c>
      <c r="K71" s="51">
        <v>0</v>
      </c>
    </row>
    <row r="72" spans="1:11" s="10" customFormat="1" ht="13.8" x14ac:dyDescent="0.25">
      <c r="A72" s="50"/>
      <c r="B72" s="113" t="s">
        <v>99</v>
      </c>
      <c r="C72" s="425">
        <v>0</v>
      </c>
      <c r="D72" s="425">
        <v>0</v>
      </c>
      <c r="E72" s="425">
        <v>0</v>
      </c>
      <c r="F72" s="425">
        <v>0</v>
      </c>
      <c r="G72" s="41">
        <v>0</v>
      </c>
      <c r="H72" s="41">
        <v>0</v>
      </c>
      <c r="I72" s="41">
        <v>0</v>
      </c>
      <c r="J72" s="41">
        <v>0</v>
      </c>
      <c r="K72" s="51">
        <v>0</v>
      </c>
    </row>
    <row r="73" spans="1:11" s="25" customFormat="1" ht="13.8" x14ac:dyDescent="0.25">
      <c r="A73" s="54"/>
      <c r="B73" s="127" t="s">
        <v>100</v>
      </c>
      <c r="C73" s="473">
        <f>SUM(C63:C72)</f>
        <v>0</v>
      </c>
      <c r="D73" s="473">
        <f t="shared" ref="D73:K73" si="5">SUM(D63:D72)</f>
        <v>0</v>
      </c>
      <c r="E73" s="473">
        <f t="shared" si="5"/>
        <v>0</v>
      </c>
      <c r="F73" s="473">
        <f t="shared" si="5"/>
        <v>0</v>
      </c>
      <c r="G73" s="474">
        <f t="shared" si="5"/>
        <v>0</v>
      </c>
      <c r="H73" s="474">
        <f t="shared" si="5"/>
        <v>0</v>
      </c>
      <c r="I73" s="474">
        <f t="shared" si="5"/>
        <v>0</v>
      </c>
      <c r="J73" s="474">
        <f t="shared" si="5"/>
        <v>0</v>
      </c>
      <c r="K73" s="475">
        <f t="shared" si="5"/>
        <v>0</v>
      </c>
    </row>
    <row r="74" spans="1:11" s="10" customFormat="1" ht="15.6" x14ac:dyDescent="0.3">
      <c r="A74" s="49" t="s">
        <v>101</v>
      </c>
      <c r="B74" s="128"/>
      <c r="C74" s="722"/>
      <c r="D74" s="722"/>
      <c r="E74" s="722"/>
      <c r="F74" s="722"/>
      <c r="G74" s="722"/>
      <c r="H74" s="722"/>
      <c r="I74" s="722"/>
      <c r="J74" s="722"/>
      <c r="K74" s="723"/>
    </row>
    <row r="75" spans="1:11" s="9" customFormat="1" ht="13.8" x14ac:dyDescent="0.25">
      <c r="A75" s="55"/>
      <c r="B75" s="113" t="s">
        <v>102</v>
      </c>
      <c r="C75" s="425">
        <v>0</v>
      </c>
      <c r="D75" s="425">
        <v>0</v>
      </c>
      <c r="E75" s="425">
        <v>0</v>
      </c>
      <c r="F75" s="425">
        <v>0</v>
      </c>
      <c r="G75" s="41">
        <v>0</v>
      </c>
      <c r="H75" s="41">
        <v>0</v>
      </c>
      <c r="I75" s="41">
        <v>0</v>
      </c>
      <c r="J75" s="41">
        <v>0</v>
      </c>
      <c r="K75" s="51">
        <v>0</v>
      </c>
    </row>
    <row r="76" spans="1:11" s="9" customFormat="1" ht="13.8" x14ac:dyDescent="0.25">
      <c r="A76" s="56"/>
      <c r="B76" s="114" t="s">
        <v>103</v>
      </c>
      <c r="C76" s="425">
        <v>0</v>
      </c>
      <c r="D76" s="425">
        <v>0</v>
      </c>
      <c r="E76" s="425">
        <v>0</v>
      </c>
      <c r="F76" s="425">
        <v>0</v>
      </c>
      <c r="G76" s="41">
        <v>0</v>
      </c>
      <c r="H76" s="41">
        <v>0</v>
      </c>
      <c r="I76" s="41">
        <v>0</v>
      </c>
      <c r="J76" s="41">
        <v>0</v>
      </c>
      <c r="K76" s="51">
        <v>0</v>
      </c>
    </row>
    <row r="77" spans="1:11" s="9" customFormat="1" ht="13.8" x14ac:dyDescent="0.25">
      <c r="A77" s="56"/>
      <c r="B77" s="114" t="s">
        <v>104</v>
      </c>
      <c r="C77" s="425">
        <v>0</v>
      </c>
      <c r="D77" s="425">
        <v>0</v>
      </c>
      <c r="E77" s="425">
        <v>0</v>
      </c>
      <c r="F77" s="425">
        <v>0</v>
      </c>
      <c r="G77" s="41">
        <v>0</v>
      </c>
      <c r="H77" s="41">
        <v>0</v>
      </c>
      <c r="I77" s="41">
        <v>0</v>
      </c>
      <c r="J77" s="41">
        <v>0</v>
      </c>
      <c r="K77" s="51">
        <v>0</v>
      </c>
    </row>
    <row r="78" spans="1:11" s="25" customFormat="1" ht="13.8" x14ac:dyDescent="0.25">
      <c r="A78" s="54"/>
      <c r="B78" s="127" t="s">
        <v>116</v>
      </c>
      <c r="C78" s="473">
        <f>SUM(C75:C77)</f>
        <v>0</v>
      </c>
      <c r="D78" s="473">
        <f t="shared" ref="D78:K78" si="6">SUM(D75:D77)</f>
        <v>0</v>
      </c>
      <c r="E78" s="473">
        <f t="shared" si="6"/>
        <v>0</v>
      </c>
      <c r="F78" s="473">
        <f t="shared" si="6"/>
        <v>0</v>
      </c>
      <c r="G78" s="474">
        <f t="shared" si="6"/>
        <v>0</v>
      </c>
      <c r="H78" s="474">
        <f t="shared" si="6"/>
        <v>0</v>
      </c>
      <c r="I78" s="474">
        <f t="shared" si="6"/>
        <v>0</v>
      </c>
      <c r="J78" s="474">
        <f t="shared" si="6"/>
        <v>0</v>
      </c>
      <c r="K78" s="475">
        <f t="shared" si="6"/>
        <v>0</v>
      </c>
    </row>
    <row r="79" spans="1:11" s="9" customFormat="1" ht="15" x14ac:dyDescent="0.25">
      <c r="A79" s="49" t="s">
        <v>105</v>
      </c>
      <c r="B79" s="117"/>
      <c r="C79" s="722"/>
      <c r="D79" s="722"/>
      <c r="E79" s="722"/>
      <c r="F79" s="722"/>
      <c r="G79" s="722"/>
      <c r="H79" s="722"/>
      <c r="I79" s="722"/>
      <c r="J79" s="722"/>
      <c r="K79" s="723"/>
    </row>
    <row r="80" spans="1:11" s="9" customFormat="1" ht="15" x14ac:dyDescent="0.25">
      <c r="A80" s="57"/>
      <c r="B80" s="129" t="s">
        <v>106</v>
      </c>
      <c r="C80" s="425">
        <v>0</v>
      </c>
      <c r="D80" s="425">
        <v>0</v>
      </c>
      <c r="E80" s="425">
        <v>0</v>
      </c>
      <c r="F80" s="425">
        <v>0</v>
      </c>
      <c r="G80" s="41">
        <v>0</v>
      </c>
      <c r="H80" s="41">
        <v>0</v>
      </c>
      <c r="I80" s="41">
        <v>0</v>
      </c>
      <c r="J80" s="41">
        <v>0</v>
      </c>
      <c r="K80" s="51">
        <v>0</v>
      </c>
    </row>
    <row r="81" spans="1:11" s="9" customFormat="1" ht="15" x14ac:dyDescent="0.25">
      <c r="A81" s="57"/>
      <c r="B81" s="129" t="s">
        <v>107</v>
      </c>
      <c r="C81" s="425">
        <v>0</v>
      </c>
      <c r="D81" s="425">
        <v>0</v>
      </c>
      <c r="E81" s="425">
        <v>0</v>
      </c>
      <c r="F81" s="425">
        <v>0</v>
      </c>
      <c r="G81" s="41">
        <v>0</v>
      </c>
      <c r="H81" s="41">
        <v>0</v>
      </c>
      <c r="I81" s="41">
        <v>0</v>
      </c>
      <c r="J81" s="41">
        <v>0</v>
      </c>
      <c r="K81" s="51">
        <v>0</v>
      </c>
    </row>
    <row r="82" spans="1:11" s="9" customFormat="1" ht="15" x14ac:dyDescent="0.25">
      <c r="A82" s="57"/>
      <c r="B82" s="129" t="s">
        <v>108</v>
      </c>
      <c r="C82" s="425">
        <v>0</v>
      </c>
      <c r="D82" s="425">
        <v>0</v>
      </c>
      <c r="E82" s="425">
        <v>0</v>
      </c>
      <c r="F82" s="425">
        <v>0</v>
      </c>
      <c r="G82" s="41">
        <v>0</v>
      </c>
      <c r="H82" s="41">
        <v>0</v>
      </c>
      <c r="I82" s="41">
        <v>0</v>
      </c>
      <c r="J82" s="41">
        <v>0</v>
      </c>
      <c r="K82" s="51">
        <v>0</v>
      </c>
    </row>
    <row r="83" spans="1:11" s="9" customFormat="1" ht="15" x14ac:dyDescent="0.25">
      <c r="A83" s="57"/>
      <c r="B83" s="129" t="s">
        <v>109</v>
      </c>
      <c r="C83" s="425">
        <v>0</v>
      </c>
      <c r="D83" s="425">
        <v>0</v>
      </c>
      <c r="E83" s="425">
        <v>0</v>
      </c>
      <c r="F83" s="425">
        <v>0</v>
      </c>
      <c r="G83" s="41">
        <v>0</v>
      </c>
      <c r="H83" s="41">
        <v>0</v>
      </c>
      <c r="I83" s="41">
        <v>0</v>
      </c>
      <c r="J83" s="41">
        <v>0</v>
      </c>
      <c r="K83" s="51">
        <v>0</v>
      </c>
    </row>
    <row r="84" spans="1:11" s="9" customFormat="1" ht="15" x14ac:dyDescent="0.25">
      <c r="A84" s="57"/>
      <c r="B84" s="129" t="s">
        <v>110</v>
      </c>
      <c r="C84" s="425">
        <v>0</v>
      </c>
      <c r="D84" s="425">
        <v>0</v>
      </c>
      <c r="E84" s="425">
        <v>0</v>
      </c>
      <c r="F84" s="425">
        <v>0</v>
      </c>
      <c r="G84" s="41">
        <v>0</v>
      </c>
      <c r="H84" s="41">
        <v>0</v>
      </c>
      <c r="I84" s="41">
        <v>0</v>
      </c>
      <c r="J84" s="41">
        <v>0</v>
      </c>
      <c r="K84" s="51">
        <v>0</v>
      </c>
    </row>
    <row r="85" spans="1:11" s="9" customFormat="1" ht="15" x14ac:dyDescent="0.25">
      <c r="A85" s="57"/>
      <c r="B85" s="129" t="s">
        <v>111</v>
      </c>
      <c r="C85" s="425">
        <v>0</v>
      </c>
      <c r="D85" s="425">
        <v>0</v>
      </c>
      <c r="E85" s="425">
        <v>0</v>
      </c>
      <c r="F85" s="425">
        <v>0</v>
      </c>
      <c r="G85" s="41">
        <v>0</v>
      </c>
      <c r="H85" s="41">
        <v>0</v>
      </c>
      <c r="I85" s="41">
        <v>0</v>
      </c>
      <c r="J85" s="41">
        <v>0</v>
      </c>
      <c r="K85" s="51">
        <v>0</v>
      </c>
    </row>
    <row r="86" spans="1:11" s="9" customFormat="1" ht="15" x14ac:dyDescent="0.25">
      <c r="A86" s="57"/>
      <c r="B86" s="129" t="s">
        <v>112</v>
      </c>
      <c r="C86" s="425">
        <v>0</v>
      </c>
      <c r="D86" s="425">
        <v>0</v>
      </c>
      <c r="E86" s="425">
        <v>0</v>
      </c>
      <c r="F86" s="425">
        <v>0</v>
      </c>
      <c r="G86" s="41">
        <v>0</v>
      </c>
      <c r="H86" s="41">
        <v>0</v>
      </c>
      <c r="I86" s="41">
        <v>0</v>
      </c>
      <c r="J86" s="41">
        <v>0</v>
      </c>
      <c r="K86" s="51">
        <v>0</v>
      </c>
    </row>
    <row r="87" spans="1:11" s="25" customFormat="1" ht="13.8" x14ac:dyDescent="0.25">
      <c r="A87" s="54"/>
      <c r="B87" s="127" t="s">
        <v>113</v>
      </c>
      <c r="C87" s="473">
        <f>SUM(C80:C86)</f>
        <v>0</v>
      </c>
      <c r="D87" s="473">
        <f t="shared" ref="D87:K87" si="7">SUM(D80:D86)</f>
        <v>0</v>
      </c>
      <c r="E87" s="473">
        <f t="shared" si="7"/>
        <v>0</v>
      </c>
      <c r="F87" s="473">
        <f t="shared" si="7"/>
        <v>0</v>
      </c>
      <c r="G87" s="474">
        <f t="shared" si="7"/>
        <v>0</v>
      </c>
      <c r="H87" s="474">
        <f t="shared" si="7"/>
        <v>0</v>
      </c>
      <c r="I87" s="474">
        <f t="shared" si="7"/>
        <v>0</v>
      </c>
      <c r="J87" s="474">
        <f t="shared" si="7"/>
        <v>0</v>
      </c>
      <c r="K87" s="475">
        <f t="shared" si="7"/>
        <v>0</v>
      </c>
    </row>
    <row r="88" spans="1:11" s="9" customFormat="1" ht="5.25" customHeight="1" x14ac:dyDescent="0.25">
      <c r="A88" s="47"/>
      <c r="B88" s="123"/>
      <c r="C88" s="425"/>
      <c r="D88" s="425"/>
      <c r="E88" s="425"/>
      <c r="F88" s="425"/>
      <c r="G88" s="41"/>
      <c r="H88" s="41"/>
      <c r="I88" s="41"/>
      <c r="J88" s="41"/>
      <c r="K88" s="51"/>
    </row>
    <row r="89" spans="1:11" s="43" customFormat="1" ht="16.2" thickBot="1" x14ac:dyDescent="0.35">
      <c r="A89" s="58"/>
      <c r="B89" s="120" t="s">
        <v>115</v>
      </c>
      <c r="C89" s="476">
        <f>C61+C73+C78+C87</f>
        <v>0</v>
      </c>
      <c r="D89" s="476">
        <f t="shared" ref="D89:K89" si="8">D61+D73+D78+D87</f>
        <v>0</v>
      </c>
      <c r="E89" s="476">
        <f t="shared" si="8"/>
        <v>0</v>
      </c>
      <c r="F89" s="476">
        <f t="shared" si="8"/>
        <v>0</v>
      </c>
      <c r="G89" s="477">
        <f t="shared" si="8"/>
        <v>0</v>
      </c>
      <c r="H89" s="477">
        <f t="shared" si="8"/>
        <v>0</v>
      </c>
      <c r="I89" s="477">
        <f t="shared" si="8"/>
        <v>0</v>
      </c>
      <c r="J89" s="477">
        <f t="shared" si="8"/>
        <v>0</v>
      </c>
      <c r="K89" s="478">
        <f t="shared" si="8"/>
        <v>0</v>
      </c>
    </row>
    <row r="90" spans="1:11" s="9" customFormat="1" ht="13.5" customHeight="1" thickTop="1" x14ac:dyDescent="0.25">
      <c r="A90" s="12"/>
      <c r="B90" s="12"/>
      <c r="C90" s="12"/>
      <c r="D90" s="12"/>
      <c r="E90" s="12"/>
      <c r="F90" s="12"/>
      <c r="G90" s="12"/>
      <c r="H90" s="12"/>
      <c r="I90" s="12"/>
      <c r="J90" s="12"/>
      <c r="K90" s="12"/>
    </row>
    <row r="91" spans="1:11" s="9" customFormat="1" ht="13.8" x14ac:dyDescent="0.25">
      <c r="B91" s="429" t="s">
        <v>715</v>
      </c>
      <c r="C91" s="484" t="str">
        <f>IF(C45=0,"",C87/C45)</f>
        <v/>
      </c>
      <c r="D91" s="484" t="str">
        <f>IF(D45=0,"",D87/D45)</f>
        <v/>
      </c>
      <c r="E91" s="484" t="str">
        <f t="shared" ref="E91:K91" si="9">IF(E45=0,"",E87/E45)</f>
        <v/>
      </c>
      <c r="F91" s="484" t="str">
        <f t="shared" si="9"/>
        <v/>
      </c>
      <c r="G91" s="483" t="str">
        <f t="shared" si="9"/>
        <v/>
      </c>
      <c r="H91" s="483" t="str">
        <f t="shared" si="9"/>
        <v/>
      </c>
      <c r="I91" s="483" t="str">
        <f t="shared" si="9"/>
        <v/>
      </c>
      <c r="J91" s="483" t="str">
        <f t="shared" si="9"/>
        <v/>
      </c>
      <c r="K91" s="483" t="str">
        <f t="shared" si="9"/>
        <v/>
      </c>
    </row>
    <row r="92" spans="1:11" s="9" customFormat="1" x14ac:dyDescent="0.25"/>
  </sheetData>
  <sheetProtection password="C0BB" sheet="1" objects="1" scenarios="1"/>
  <mergeCells count="7">
    <mergeCell ref="B2:K2"/>
    <mergeCell ref="C6:F6"/>
    <mergeCell ref="C48:F48"/>
    <mergeCell ref="G48:K48"/>
    <mergeCell ref="A4:B4"/>
    <mergeCell ref="C4:H4"/>
    <mergeCell ref="G6:K6"/>
  </mergeCells>
  <phoneticPr fontId="2" type="noConversion"/>
  <pageMargins left="0.25" right="0.25" top="0.25" bottom="0.25" header="0.5" footer="0.5"/>
  <pageSetup scale="55" orientation="landscape" r:id="rId1"/>
  <headerFooter alignWithMargins="0"/>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3" tint="0.59999389629810485"/>
    <pageSetUpPr fitToPage="1"/>
  </sheetPr>
  <dimension ref="A1:J67"/>
  <sheetViews>
    <sheetView showGridLines="0" tabSelected="1" topLeftCell="A16" zoomScale="70" zoomScaleNormal="70" zoomScaleSheetLayoutView="73" workbookViewId="0">
      <selection activeCell="B40" sqref="B40"/>
    </sheetView>
  </sheetViews>
  <sheetFormatPr defaultRowHeight="13.2" x14ac:dyDescent="0.25"/>
  <cols>
    <col min="1" max="1" width="1.44140625" customWidth="1"/>
    <col min="2" max="2" width="94.33203125" customWidth="1"/>
    <col min="3" max="6" width="17.33203125" bestFit="1" customWidth="1"/>
    <col min="7" max="7" width="17.33203125" customWidth="1"/>
    <col min="8" max="10" width="17.33203125" bestFit="1" customWidth="1"/>
  </cols>
  <sheetData>
    <row r="1" spans="1:10" s="1" customFormat="1" ht="13.5" customHeight="1" thickBot="1" x14ac:dyDescent="0.35">
      <c r="A1" s="491"/>
      <c r="B1" s="166"/>
      <c r="C1" s="166"/>
      <c r="D1" s="166"/>
      <c r="E1" s="166"/>
      <c r="F1" s="166"/>
      <c r="G1" s="166"/>
      <c r="H1" s="166"/>
      <c r="I1" s="166"/>
      <c r="J1" s="490"/>
    </row>
    <row r="2" spans="1:10" s="2" customFormat="1" ht="18" thickBot="1" x14ac:dyDescent="0.35">
      <c r="A2" s="815" t="s">
        <v>169</v>
      </c>
      <c r="B2" s="816"/>
      <c r="C2" s="816"/>
      <c r="D2" s="816"/>
      <c r="E2" s="816"/>
      <c r="F2" s="816"/>
      <c r="G2" s="816"/>
      <c r="H2" s="816"/>
      <c r="I2" s="816"/>
      <c r="J2" s="817"/>
    </row>
    <row r="3" spans="1:10" s="2" customFormat="1" ht="20.25" customHeight="1" x14ac:dyDescent="0.4">
      <c r="A3" s="98"/>
      <c r="B3" s="836"/>
      <c r="C3" s="836"/>
      <c r="D3" s="836"/>
      <c r="E3" s="836"/>
      <c r="F3" s="836"/>
      <c r="G3" s="836"/>
      <c r="H3" s="836"/>
      <c r="I3" s="836"/>
      <c r="J3" s="837"/>
    </row>
    <row r="4" spans="1:10" ht="7.5" customHeight="1" thickBot="1" x14ac:dyDescent="0.3">
      <c r="A4" s="99"/>
      <c r="B4" s="100"/>
      <c r="C4" s="100"/>
      <c r="D4" s="100"/>
      <c r="E4" s="100"/>
      <c r="F4" s="100"/>
      <c r="G4" s="100"/>
      <c r="H4" s="100"/>
      <c r="I4" s="100"/>
      <c r="J4" s="101"/>
    </row>
    <row r="5" spans="1:10" s="2" customFormat="1" ht="18" customHeight="1" thickBot="1" x14ac:dyDescent="0.3">
      <c r="A5" s="831" t="s">
        <v>10</v>
      </c>
      <c r="B5" s="838"/>
      <c r="C5" s="839"/>
      <c r="D5" s="840"/>
      <c r="E5" s="840"/>
      <c r="F5" s="840"/>
      <c r="G5" s="840"/>
      <c r="H5" s="841"/>
      <c r="I5" s="20"/>
      <c r="J5" s="102"/>
    </row>
    <row r="6" spans="1:10" ht="9.75" customHeight="1" thickBot="1" x14ac:dyDescent="0.3">
      <c r="A6" s="99"/>
      <c r="B6" s="100"/>
      <c r="C6" s="100"/>
      <c r="D6" s="100"/>
      <c r="E6" s="100"/>
      <c r="F6" s="100"/>
      <c r="G6" s="100"/>
      <c r="H6" s="100"/>
      <c r="I6" s="100"/>
      <c r="J6" s="101"/>
    </row>
    <row r="7" spans="1:10" s="65" customFormat="1" ht="15" thickBot="1" x14ac:dyDescent="0.35">
      <c r="A7" s="103"/>
      <c r="B7" s="104"/>
      <c r="C7" s="848" t="s">
        <v>44</v>
      </c>
      <c r="D7" s="849"/>
      <c r="E7" s="850"/>
      <c r="F7" s="851" t="s">
        <v>45</v>
      </c>
      <c r="G7" s="852"/>
      <c r="H7" s="852"/>
      <c r="I7" s="852"/>
      <c r="J7" s="853"/>
    </row>
    <row r="8" spans="1:10" s="65" customFormat="1" ht="28.2" thickBot="1" x14ac:dyDescent="0.35">
      <c r="A8" s="492"/>
      <c r="B8" s="487"/>
      <c r="C8" s="488" t="s">
        <v>717</v>
      </c>
      <c r="D8" s="488" t="s">
        <v>716</v>
      </c>
      <c r="E8" s="488" t="s">
        <v>719</v>
      </c>
      <c r="F8" s="489" t="s">
        <v>719</v>
      </c>
      <c r="G8" s="489" t="s">
        <v>716</v>
      </c>
      <c r="H8" s="489" t="s">
        <v>717</v>
      </c>
      <c r="I8" s="489" t="s">
        <v>718</v>
      </c>
      <c r="J8" s="489" t="s">
        <v>720</v>
      </c>
    </row>
    <row r="9" spans="1:10" s="65" customFormat="1" ht="14.4" x14ac:dyDescent="0.3">
      <c r="A9" s="103"/>
      <c r="B9" s="91" t="s">
        <v>121</v>
      </c>
      <c r="C9" s="493">
        <v>0</v>
      </c>
      <c r="D9" s="493">
        <v>0</v>
      </c>
      <c r="E9" s="493">
        <v>0</v>
      </c>
      <c r="F9" s="494">
        <v>0</v>
      </c>
      <c r="G9" s="494">
        <v>0</v>
      </c>
      <c r="H9" s="494">
        <v>0</v>
      </c>
      <c r="I9" s="494">
        <v>0</v>
      </c>
      <c r="J9" s="494">
        <v>0</v>
      </c>
    </row>
    <row r="10" spans="1:10" s="65" customFormat="1" ht="21" x14ac:dyDescent="0.4">
      <c r="A10" s="845" t="s">
        <v>7</v>
      </c>
      <c r="B10" s="846"/>
      <c r="C10" s="846"/>
      <c r="D10" s="846"/>
      <c r="E10" s="846"/>
      <c r="F10" s="846"/>
      <c r="G10" s="846"/>
      <c r="H10" s="846"/>
      <c r="I10" s="846"/>
      <c r="J10" s="847"/>
    </row>
    <row r="11" spans="1:10" s="66" customFormat="1" ht="13.8" x14ac:dyDescent="0.25">
      <c r="A11" s="105"/>
      <c r="B11" s="92" t="s">
        <v>122</v>
      </c>
      <c r="C11" s="500">
        <v>0</v>
      </c>
      <c r="D11" s="500">
        <v>0</v>
      </c>
      <c r="E11" s="500">
        <v>0</v>
      </c>
      <c r="F11" s="501">
        <v>0</v>
      </c>
      <c r="G11" s="501">
        <v>0</v>
      </c>
      <c r="H11" s="501">
        <v>0</v>
      </c>
      <c r="I11" s="501">
        <v>0</v>
      </c>
      <c r="J11" s="501">
        <v>0</v>
      </c>
    </row>
    <row r="12" spans="1:10" s="90" customFormat="1" ht="17.399999999999999" x14ac:dyDescent="0.3">
      <c r="A12" s="842" t="s">
        <v>119</v>
      </c>
      <c r="B12" s="843"/>
      <c r="C12" s="843"/>
      <c r="D12" s="843"/>
      <c r="E12" s="843"/>
      <c r="F12" s="843"/>
      <c r="G12" s="843"/>
      <c r="H12" s="843"/>
      <c r="I12" s="843"/>
      <c r="J12" s="844"/>
    </row>
    <row r="13" spans="1:10" s="65" customFormat="1" ht="13.8" x14ac:dyDescent="0.25">
      <c r="A13" s="103"/>
      <c r="B13" s="93" t="s">
        <v>123</v>
      </c>
      <c r="C13" s="726">
        <v>0</v>
      </c>
      <c r="D13" s="726">
        <v>0</v>
      </c>
      <c r="E13" s="726">
        <v>0</v>
      </c>
      <c r="F13" s="727">
        <v>0</v>
      </c>
      <c r="G13" s="727">
        <v>0</v>
      </c>
      <c r="H13" s="727">
        <v>0</v>
      </c>
      <c r="I13" s="727">
        <v>0</v>
      </c>
      <c r="J13" s="727">
        <v>0</v>
      </c>
    </row>
    <row r="14" spans="1:10" s="65" customFormat="1" ht="13.8" x14ac:dyDescent="0.25">
      <c r="A14" s="103"/>
      <c r="B14" s="93" t="s">
        <v>124</v>
      </c>
      <c r="C14" s="726">
        <v>0</v>
      </c>
      <c r="D14" s="726">
        <v>0</v>
      </c>
      <c r="E14" s="726">
        <v>0</v>
      </c>
      <c r="F14" s="727">
        <v>0</v>
      </c>
      <c r="G14" s="727">
        <v>0</v>
      </c>
      <c r="H14" s="727">
        <v>0</v>
      </c>
      <c r="I14" s="727">
        <v>0</v>
      </c>
      <c r="J14" s="727">
        <v>0</v>
      </c>
    </row>
    <row r="15" spans="1:10" s="65" customFormat="1" ht="13.8" x14ac:dyDescent="0.25">
      <c r="A15" s="103"/>
      <c r="B15" s="93" t="s">
        <v>125</v>
      </c>
      <c r="C15" s="726">
        <v>0</v>
      </c>
      <c r="D15" s="726">
        <v>0</v>
      </c>
      <c r="E15" s="726">
        <v>0</v>
      </c>
      <c r="F15" s="727">
        <v>0</v>
      </c>
      <c r="G15" s="727">
        <v>0</v>
      </c>
      <c r="H15" s="727">
        <v>0</v>
      </c>
      <c r="I15" s="727">
        <v>0</v>
      </c>
      <c r="J15" s="727">
        <v>0</v>
      </c>
    </row>
    <row r="16" spans="1:10" s="65" customFormat="1" ht="13.8" x14ac:dyDescent="0.25">
      <c r="A16" s="103"/>
      <c r="B16" s="94"/>
      <c r="C16" s="726">
        <v>0</v>
      </c>
      <c r="D16" s="726">
        <v>0</v>
      </c>
      <c r="E16" s="726">
        <v>0</v>
      </c>
      <c r="F16" s="727">
        <v>0</v>
      </c>
      <c r="G16" s="727">
        <v>0</v>
      </c>
      <c r="H16" s="727">
        <v>0</v>
      </c>
      <c r="I16" s="727">
        <v>0</v>
      </c>
      <c r="J16" s="727">
        <v>0</v>
      </c>
    </row>
    <row r="17" spans="1:10" s="65" customFormat="1" ht="13.8" x14ac:dyDescent="0.25">
      <c r="A17" s="103"/>
      <c r="B17" s="94"/>
      <c r="C17" s="726">
        <v>0</v>
      </c>
      <c r="D17" s="726">
        <v>0</v>
      </c>
      <c r="E17" s="726">
        <v>0</v>
      </c>
      <c r="F17" s="727">
        <v>0</v>
      </c>
      <c r="G17" s="727">
        <v>0</v>
      </c>
      <c r="H17" s="727">
        <v>0</v>
      </c>
      <c r="I17" s="727">
        <v>0</v>
      </c>
      <c r="J17" s="727">
        <v>0</v>
      </c>
    </row>
    <row r="18" spans="1:10" s="65" customFormat="1" ht="13.8" x14ac:dyDescent="0.25">
      <c r="A18" s="103"/>
      <c r="B18" s="94"/>
      <c r="C18" s="726">
        <v>0</v>
      </c>
      <c r="D18" s="726">
        <v>0</v>
      </c>
      <c r="E18" s="726">
        <v>0</v>
      </c>
      <c r="F18" s="727">
        <v>0</v>
      </c>
      <c r="G18" s="727">
        <v>0</v>
      </c>
      <c r="H18" s="727">
        <v>0</v>
      </c>
      <c r="I18" s="727">
        <v>0</v>
      </c>
      <c r="J18" s="727">
        <v>0</v>
      </c>
    </row>
    <row r="19" spans="1:10" s="65" customFormat="1" ht="13.8" x14ac:dyDescent="0.25">
      <c r="A19" s="103"/>
      <c r="B19" s="89"/>
      <c r="C19" s="726">
        <v>0</v>
      </c>
      <c r="D19" s="726">
        <v>0</v>
      </c>
      <c r="E19" s="726">
        <v>0</v>
      </c>
      <c r="F19" s="727">
        <v>0</v>
      </c>
      <c r="G19" s="727">
        <v>0</v>
      </c>
      <c r="H19" s="727">
        <v>0</v>
      </c>
      <c r="I19" s="727">
        <v>0</v>
      </c>
      <c r="J19" s="727">
        <v>0</v>
      </c>
    </row>
    <row r="20" spans="1:10" s="65" customFormat="1" ht="13.8" x14ac:dyDescent="0.25">
      <c r="A20" s="103"/>
      <c r="B20" s="89"/>
      <c r="C20" s="726">
        <v>0</v>
      </c>
      <c r="D20" s="726">
        <v>0</v>
      </c>
      <c r="E20" s="726">
        <v>0</v>
      </c>
      <c r="F20" s="727">
        <v>0</v>
      </c>
      <c r="G20" s="727">
        <v>0</v>
      </c>
      <c r="H20" s="727">
        <v>0</v>
      </c>
      <c r="I20" s="727">
        <v>0</v>
      </c>
      <c r="J20" s="727">
        <v>0</v>
      </c>
    </row>
    <row r="21" spans="1:10" s="65" customFormat="1" ht="17.399999999999999" x14ac:dyDescent="0.25">
      <c r="A21" s="842" t="s">
        <v>120</v>
      </c>
      <c r="B21" s="843"/>
      <c r="C21" s="843"/>
      <c r="D21" s="843"/>
      <c r="E21" s="843"/>
      <c r="F21" s="843"/>
      <c r="G21" s="843"/>
      <c r="H21" s="843"/>
      <c r="I21" s="843"/>
      <c r="J21" s="844"/>
    </row>
    <row r="22" spans="1:10" s="65" customFormat="1" ht="13.8" x14ac:dyDescent="0.25">
      <c r="A22" s="103"/>
      <c r="B22" s="89" t="s">
        <v>776</v>
      </c>
      <c r="C22" s="726">
        <v>0</v>
      </c>
      <c r="D22" s="726">
        <v>0</v>
      </c>
      <c r="E22" s="726">
        <v>0</v>
      </c>
      <c r="F22" s="727">
        <v>0</v>
      </c>
      <c r="G22" s="727">
        <v>0</v>
      </c>
      <c r="H22" s="727">
        <v>0</v>
      </c>
      <c r="I22" s="727">
        <v>0</v>
      </c>
      <c r="J22" s="727">
        <v>0</v>
      </c>
    </row>
    <row r="23" spans="1:10" s="65" customFormat="1" ht="13.8" x14ac:dyDescent="0.25">
      <c r="A23" s="103"/>
      <c r="B23" s="89" t="s">
        <v>126</v>
      </c>
      <c r="C23" s="726">
        <v>0</v>
      </c>
      <c r="D23" s="726">
        <v>0</v>
      </c>
      <c r="E23" s="726">
        <v>0</v>
      </c>
      <c r="F23" s="727">
        <v>0</v>
      </c>
      <c r="G23" s="727">
        <v>0</v>
      </c>
      <c r="H23" s="727">
        <v>0</v>
      </c>
      <c r="I23" s="727">
        <v>0</v>
      </c>
      <c r="J23" s="727">
        <v>0</v>
      </c>
    </row>
    <row r="24" spans="1:10" s="65" customFormat="1" ht="13.8" x14ac:dyDescent="0.25">
      <c r="A24" s="103"/>
      <c r="B24" s="89" t="s">
        <v>127</v>
      </c>
      <c r="C24" s="726">
        <v>0</v>
      </c>
      <c r="D24" s="726">
        <v>0</v>
      </c>
      <c r="E24" s="726">
        <v>0</v>
      </c>
      <c r="F24" s="727">
        <v>0</v>
      </c>
      <c r="G24" s="727">
        <v>0</v>
      </c>
      <c r="H24" s="727">
        <v>0</v>
      </c>
      <c r="I24" s="727">
        <v>0</v>
      </c>
      <c r="J24" s="727">
        <v>0</v>
      </c>
    </row>
    <row r="25" spans="1:10" s="65" customFormat="1" ht="13.8" x14ac:dyDescent="0.25">
      <c r="A25" s="103"/>
      <c r="B25" s="89" t="s">
        <v>128</v>
      </c>
      <c r="C25" s="726">
        <v>0</v>
      </c>
      <c r="D25" s="726">
        <v>0</v>
      </c>
      <c r="E25" s="726">
        <v>0</v>
      </c>
      <c r="F25" s="727">
        <v>0</v>
      </c>
      <c r="G25" s="727">
        <v>0</v>
      </c>
      <c r="H25" s="727">
        <v>0</v>
      </c>
      <c r="I25" s="727">
        <v>0</v>
      </c>
      <c r="J25" s="727">
        <v>0</v>
      </c>
    </row>
    <row r="26" spans="1:10" s="65" customFormat="1" ht="13.8" x14ac:dyDescent="0.25">
      <c r="A26" s="103"/>
      <c r="B26" s="89" t="s">
        <v>130</v>
      </c>
      <c r="C26" s="726">
        <v>0</v>
      </c>
      <c r="D26" s="726">
        <v>0</v>
      </c>
      <c r="E26" s="726">
        <v>0</v>
      </c>
      <c r="F26" s="727">
        <v>0</v>
      </c>
      <c r="G26" s="727">
        <v>0</v>
      </c>
      <c r="H26" s="727">
        <v>0</v>
      </c>
      <c r="I26" s="727">
        <v>0</v>
      </c>
      <c r="J26" s="727">
        <v>0</v>
      </c>
    </row>
    <row r="27" spans="1:10" s="65" customFormat="1" ht="13.8" x14ac:dyDescent="0.25">
      <c r="A27" s="103"/>
      <c r="B27" s="89" t="s">
        <v>131</v>
      </c>
      <c r="C27" s="726">
        <v>0</v>
      </c>
      <c r="D27" s="726">
        <v>0</v>
      </c>
      <c r="E27" s="726">
        <v>0</v>
      </c>
      <c r="F27" s="727">
        <v>0</v>
      </c>
      <c r="G27" s="727">
        <v>0</v>
      </c>
      <c r="H27" s="727">
        <v>0</v>
      </c>
      <c r="I27" s="727">
        <v>0</v>
      </c>
      <c r="J27" s="727">
        <v>0</v>
      </c>
    </row>
    <row r="28" spans="1:10" s="65" customFormat="1" ht="13.8" x14ac:dyDescent="0.25">
      <c r="A28" s="103"/>
      <c r="B28" s="89" t="s">
        <v>132</v>
      </c>
      <c r="C28" s="726">
        <v>0</v>
      </c>
      <c r="D28" s="726">
        <v>0</v>
      </c>
      <c r="E28" s="726">
        <v>0</v>
      </c>
      <c r="F28" s="727">
        <v>0</v>
      </c>
      <c r="G28" s="727">
        <v>0</v>
      </c>
      <c r="H28" s="727">
        <v>0</v>
      </c>
      <c r="I28" s="727">
        <v>0</v>
      </c>
      <c r="J28" s="727">
        <v>0</v>
      </c>
    </row>
    <row r="29" spans="1:10" s="65" customFormat="1" ht="13.8" x14ac:dyDescent="0.25">
      <c r="A29" s="103"/>
      <c r="B29" s="96" t="s">
        <v>144</v>
      </c>
      <c r="C29" s="495">
        <f>C11+C13+C14+C15+C16+C17+C18+C19+C20+C22+C23+C24+C25+C26+C27+C28</f>
        <v>0</v>
      </c>
      <c r="D29" s="495">
        <f t="shared" ref="D29:J29" si="0">D11+D13+D14+D15+D16+D17+D18+D19+D20+D22+D23+D24+D25+D26+D27+D28</f>
        <v>0</v>
      </c>
      <c r="E29" s="495">
        <f t="shared" si="0"/>
        <v>0</v>
      </c>
      <c r="F29" s="496">
        <f>F11+F13+F14+F15+F16+F17+F18+F19+F20+F22+F23+F24+F25+F26+F27+F28</f>
        <v>0</v>
      </c>
      <c r="G29" s="496">
        <f>G11+G13+G14+G15+G16+G17+G18+G19+G20+G22+G23+G24+G25+G26+G27+G28</f>
        <v>0</v>
      </c>
      <c r="H29" s="496">
        <f>H11+H13+H14+H15+H16+H17+H18+H19+H20+H22+H23+H24+H25+H26+H27+H28</f>
        <v>0</v>
      </c>
      <c r="I29" s="496">
        <f>I11+I13+I14+I15+I16+I17+I18+I19+I20+I22+I23+I24+I25+I26+I27+I28</f>
        <v>0</v>
      </c>
      <c r="J29" s="497">
        <f t="shared" si="0"/>
        <v>0</v>
      </c>
    </row>
    <row r="30" spans="1:10" s="65" customFormat="1" ht="21" x14ac:dyDescent="0.4">
      <c r="A30" s="845" t="s">
        <v>8</v>
      </c>
      <c r="B30" s="846"/>
      <c r="C30" s="846"/>
      <c r="D30" s="846"/>
      <c r="E30" s="846"/>
      <c r="F30" s="846"/>
      <c r="G30" s="846"/>
      <c r="H30" s="846"/>
      <c r="I30" s="846"/>
      <c r="J30" s="847"/>
    </row>
    <row r="31" spans="1:10" s="65" customFormat="1" ht="13.8" x14ac:dyDescent="0.25">
      <c r="A31" s="103"/>
      <c r="B31" s="89" t="s">
        <v>129</v>
      </c>
      <c r="C31" s="726">
        <v>0</v>
      </c>
      <c r="D31" s="726">
        <v>0</v>
      </c>
      <c r="E31" s="726">
        <v>0</v>
      </c>
      <c r="F31" s="727">
        <v>0</v>
      </c>
      <c r="G31" s="727">
        <v>0</v>
      </c>
      <c r="H31" s="727">
        <v>0</v>
      </c>
      <c r="I31" s="727">
        <v>0</v>
      </c>
      <c r="J31" s="727">
        <v>0</v>
      </c>
    </row>
    <row r="32" spans="1:10" s="65" customFormat="1" ht="13.8" x14ac:dyDescent="0.25">
      <c r="A32" s="103"/>
      <c r="B32" s="89" t="s">
        <v>133</v>
      </c>
      <c r="C32" s="726">
        <v>0</v>
      </c>
      <c r="D32" s="726">
        <v>0</v>
      </c>
      <c r="E32" s="726">
        <v>0</v>
      </c>
      <c r="F32" s="727">
        <v>0</v>
      </c>
      <c r="G32" s="727">
        <v>0</v>
      </c>
      <c r="H32" s="727">
        <v>0</v>
      </c>
      <c r="I32" s="727">
        <v>0</v>
      </c>
      <c r="J32" s="727">
        <v>0</v>
      </c>
    </row>
    <row r="33" spans="1:10" s="65" customFormat="1" ht="13.8" x14ac:dyDescent="0.25">
      <c r="A33" s="103"/>
      <c r="B33" s="89" t="s">
        <v>134</v>
      </c>
      <c r="C33" s="726">
        <v>0</v>
      </c>
      <c r="D33" s="726">
        <v>0</v>
      </c>
      <c r="E33" s="726">
        <v>0</v>
      </c>
      <c r="F33" s="727">
        <v>0</v>
      </c>
      <c r="G33" s="727">
        <v>0</v>
      </c>
      <c r="H33" s="727">
        <v>0</v>
      </c>
      <c r="I33" s="727">
        <v>0</v>
      </c>
      <c r="J33" s="727">
        <v>0</v>
      </c>
    </row>
    <row r="34" spans="1:10" s="65" customFormat="1" ht="13.8" x14ac:dyDescent="0.25">
      <c r="A34" s="103"/>
      <c r="B34" s="89" t="s">
        <v>135</v>
      </c>
      <c r="C34" s="726">
        <v>0</v>
      </c>
      <c r="D34" s="726">
        <v>0</v>
      </c>
      <c r="E34" s="726">
        <v>0</v>
      </c>
      <c r="F34" s="727">
        <v>0</v>
      </c>
      <c r="G34" s="727">
        <v>0</v>
      </c>
      <c r="H34" s="727">
        <v>0</v>
      </c>
      <c r="I34" s="727">
        <v>0</v>
      </c>
      <c r="J34" s="727">
        <v>0</v>
      </c>
    </row>
    <row r="35" spans="1:10" s="65" customFormat="1" ht="13.8" x14ac:dyDescent="0.25">
      <c r="A35" s="103"/>
      <c r="B35" s="89" t="s">
        <v>136</v>
      </c>
      <c r="C35" s="726">
        <v>0</v>
      </c>
      <c r="D35" s="726">
        <v>0</v>
      </c>
      <c r="E35" s="726">
        <v>0</v>
      </c>
      <c r="F35" s="727">
        <v>0</v>
      </c>
      <c r="G35" s="727">
        <v>0</v>
      </c>
      <c r="H35" s="727">
        <v>0</v>
      </c>
      <c r="I35" s="727">
        <v>0</v>
      </c>
      <c r="J35" s="727">
        <v>0</v>
      </c>
    </row>
    <row r="36" spans="1:10" s="65" customFormat="1" ht="13.8" x14ac:dyDescent="0.25">
      <c r="A36" s="103"/>
      <c r="B36" s="89" t="s">
        <v>137</v>
      </c>
      <c r="C36" s="726">
        <v>0</v>
      </c>
      <c r="D36" s="726">
        <v>0</v>
      </c>
      <c r="E36" s="726">
        <v>0</v>
      </c>
      <c r="F36" s="727">
        <v>0</v>
      </c>
      <c r="G36" s="727">
        <v>0</v>
      </c>
      <c r="H36" s="727">
        <v>0</v>
      </c>
      <c r="I36" s="727">
        <v>0</v>
      </c>
      <c r="J36" s="727">
        <v>0</v>
      </c>
    </row>
    <row r="37" spans="1:10" s="65" customFormat="1" ht="13.8" x14ac:dyDescent="0.25">
      <c r="A37" s="103"/>
      <c r="B37" s="89" t="s">
        <v>138</v>
      </c>
      <c r="C37" s="726">
        <v>0</v>
      </c>
      <c r="D37" s="726">
        <v>0</v>
      </c>
      <c r="E37" s="726">
        <v>0</v>
      </c>
      <c r="F37" s="727">
        <v>0</v>
      </c>
      <c r="G37" s="727">
        <v>0</v>
      </c>
      <c r="H37" s="727">
        <v>0</v>
      </c>
      <c r="I37" s="727">
        <v>0</v>
      </c>
      <c r="J37" s="727">
        <v>0</v>
      </c>
    </row>
    <row r="38" spans="1:10" s="65" customFormat="1" ht="13.8" x14ac:dyDescent="0.25">
      <c r="A38" s="103"/>
      <c r="B38" s="89" t="s">
        <v>139</v>
      </c>
      <c r="C38" s="726">
        <v>0</v>
      </c>
      <c r="D38" s="726">
        <v>0</v>
      </c>
      <c r="E38" s="726">
        <v>0</v>
      </c>
      <c r="F38" s="727">
        <v>0</v>
      </c>
      <c r="G38" s="727">
        <v>0</v>
      </c>
      <c r="H38" s="727">
        <v>0</v>
      </c>
      <c r="I38" s="727">
        <v>0</v>
      </c>
      <c r="J38" s="727">
        <v>0</v>
      </c>
    </row>
    <row r="39" spans="1:10" s="65" customFormat="1" ht="13.8" x14ac:dyDescent="0.25">
      <c r="A39" s="103"/>
      <c r="B39" s="89" t="s">
        <v>140</v>
      </c>
      <c r="C39" s="726">
        <v>0</v>
      </c>
      <c r="D39" s="726">
        <v>0</v>
      </c>
      <c r="E39" s="726">
        <v>0</v>
      </c>
      <c r="F39" s="727">
        <v>0</v>
      </c>
      <c r="G39" s="727">
        <v>0</v>
      </c>
      <c r="H39" s="727">
        <v>0</v>
      </c>
      <c r="I39" s="727">
        <v>0</v>
      </c>
      <c r="J39" s="727">
        <v>0</v>
      </c>
    </row>
    <row r="40" spans="1:10" s="65" customFormat="1" ht="13.8" x14ac:dyDescent="0.25">
      <c r="A40" s="103"/>
      <c r="B40" s="89"/>
      <c r="C40" s="726">
        <v>0</v>
      </c>
      <c r="D40" s="726">
        <v>0</v>
      </c>
      <c r="E40" s="726">
        <v>0</v>
      </c>
      <c r="F40" s="727">
        <v>0</v>
      </c>
      <c r="G40" s="727">
        <v>0</v>
      </c>
      <c r="H40" s="727">
        <v>0</v>
      </c>
      <c r="I40" s="727">
        <v>0</v>
      </c>
      <c r="J40" s="727">
        <v>0</v>
      </c>
    </row>
    <row r="41" spans="1:10" s="65" customFormat="1" ht="13.8" x14ac:dyDescent="0.25">
      <c r="A41" s="103"/>
      <c r="B41" s="89"/>
      <c r="C41" s="726">
        <v>0</v>
      </c>
      <c r="D41" s="726">
        <v>0</v>
      </c>
      <c r="E41" s="726">
        <v>0</v>
      </c>
      <c r="F41" s="727">
        <v>0</v>
      </c>
      <c r="G41" s="727">
        <v>0</v>
      </c>
      <c r="H41" s="727">
        <v>0</v>
      </c>
      <c r="I41" s="727">
        <v>0</v>
      </c>
      <c r="J41" s="727">
        <v>0</v>
      </c>
    </row>
    <row r="42" spans="1:10" s="65" customFormat="1" ht="13.8" x14ac:dyDescent="0.25">
      <c r="A42" s="103"/>
      <c r="B42" s="89"/>
      <c r="C42" s="726">
        <v>0</v>
      </c>
      <c r="D42" s="726">
        <v>0</v>
      </c>
      <c r="E42" s="726">
        <v>0</v>
      </c>
      <c r="F42" s="727">
        <v>0</v>
      </c>
      <c r="G42" s="727">
        <v>0</v>
      </c>
      <c r="H42" s="727">
        <v>0</v>
      </c>
      <c r="I42" s="727">
        <v>0</v>
      </c>
      <c r="J42" s="727">
        <v>0</v>
      </c>
    </row>
    <row r="43" spans="1:10" s="65" customFormat="1" ht="13.8" x14ac:dyDescent="0.25">
      <c r="A43" s="103"/>
      <c r="B43" s="89"/>
      <c r="C43" s="726">
        <v>0</v>
      </c>
      <c r="D43" s="726">
        <v>0</v>
      </c>
      <c r="E43" s="726">
        <v>0</v>
      </c>
      <c r="F43" s="727">
        <v>0</v>
      </c>
      <c r="G43" s="727">
        <v>0</v>
      </c>
      <c r="H43" s="727">
        <v>0</v>
      </c>
      <c r="I43" s="727">
        <v>0</v>
      </c>
      <c r="J43" s="727">
        <v>0</v>
      </c>
    </row>
    <row r="44" spans="1:10" s="65" customFormat="1" ht="13.8" x14ac:dyDescent="0.25">
      <c r="A44" s="103"/>
      <c r="B44" s="89"/>
      <c r="C44" s="726">
        <v>0</v>
      </c>
      <c r="D44" s="726">
        <v>0</v>
      </c>
      <c r="E44" s="726">
        <v>0</v>
      </c>
      <c r="F44" s="727">
        <v>0</v>
      </c>
      <c r="G44" s="727">
        <v>0</v>
      </c>
      <c r="H44" s="727">
        <v>0</v>
      </c>
      <c r="I44" s="727">
        <v>0</v>
      </c>
      <c r="J44" s="727">
        <v>0</v>
      </c>
    </row>
    <row r="45" spans="1:10" s="65" customFormat="1" ht="13.8" x14ac:dyDescent="0.25">
      <c r="A45" s="103"/>
      <c r="B45" s="96" t="s">
        <v>145</v>
      </c>
      <c r="C45" s="495">
        <f>SUM(C31:C44)</f>
        <v>0</v>
      </c>
      <c r="D45" s="495">
        <f t="shared" ref="D45:J45" si="1">SUM(D31:D44)</f>
        <v>0</v>
      </c>
      <c r="E45" s="495">
        <f t="shared" si="1"/>
        <v>0</v>
      </c>
      <c r="F45" s="496">
        <f t="shared" si="1"/>
        <v>0</v>
      </c>
      <c r="G45" s="496">
        <f t="shared" si="1"/>
        <v>0</v>
      </c>
      <c r="H45" s="496">
        <f t="shared" si="1"/>
        <v>0</v>
      </c>
      <c r="I45" s="496">
        <f t="shared" si="1"/>
        <v>0</v>
      </c>
      <c r="J45" s="497">
        <f t="shared" si="1"/>
        <v>0</v>
      </c>
    </row>
    <row r="46" spans="1:10" s="65" customFormat="1" ht="21" x14ac:dyDescent="0.4">
      <c r="A46" s="845" t="s">
        <v>9</v>
      </c>
      <c r="B46" s="846"/>
      <c r="C46" s="846"/>
      <c r="D46" s="846"/>
      <c r="E46" s="846"/>
      <c r="F46" s="846"/>
      <c r="G46" s="846"/>
      <c r="H46" s="846"/>
      <c r="I46" s="846"/>
      <c r="J46" s="847"/>
    </row>
    <row r="47" spans="1:10" s="65" customFormat="1" ht="13.8" x14ac:dyDescent="0.25">
      <c r="A47" s="103"/>
      <c r="B47" s="89" t="s">
        <v>794</v>
      </c>
      <c r="C47" s="726">
        <v>0</v>
      </c>
      <c r="D47" s="726">
        <v>0</v>
      </c>
      <c r="E47" s="726">
        <v>0</v>
      </c>
      <c r="F47" s="727">
        <v>0</v>
      </c>
      <c r="G47" s="727">
        <v>0</v>
      </c>
      <c r="H47" s="727">
        <v>0</v>
      </c>
      <c r="I47" s="727">
        <v>0</v>
      </c>
      <c r="J47" s="727">
        <v>0</v>
      </c>
    </row>
    <row r="48" spans="1:10" s="65" customFormat="1" ht="13.8" x14ac:dyDescent="0.25">
      <c r="A48" s="103"/>
      <c r="B48" s="89" t="s">
        <v>141</v>
      </c>
      <c r="C48" s="726">
        <v>0</v>
      </c>
      <c r="D48" s="726">
        <v>0</v>
      </c>
      <c r="E48" s="726">
        <v>0</v>
      </c>
      <c r="F48" s="727">
        <v>0</v>
      </c>
      <c r="G48" s="727">
        <v>0</v>
      </c>
      <c r="H48" s="727">
        <v>0</v>
      </c>
      <c r="I48" s="727">
        <v>0</v>
      </c>
      <c r="J48" s="727">
        <v>0</v>
      </c>
    </row>
    <row r="49" spans="1:10" s="65" customFormat="1" ht="13.8" x14ac:dyDescent="0.25">
      <c r="A49" s="103"/>
      <c r="B49" s="89" t="s">
        <v>142</v>
      </c>
      <c r="C49" s="726">
        <v>0</v>
      </c>
      <c r="D49" s="726">
        <v>0</v>
      </c>
      <c r="E49" s="726">
        <v>0</v>
      </c>
      <c r="F49" s="727">
        <v>0</v>
      </c>
      <c r="G49" s="727">
        <v>0</v>
      </c>
      <c r="H49" s="727">
        <v>0</v>
      </c>
      <c r="I49" s="727">
        <v>0</v>
      </c>
      <c r="J49" s="727">
        <v>0</v>
      </c>
    </row>
    <row r="50" spans="1:10" s="65" customFormat="1" ht="13.8" x14ac:dyDescent="0.25">
      <c r="A50" s="103"/>
      <c r="B50" s="89" t="s">
        <v>143</v>
      </c>
      <c r="C50" s="726">
        <v>0</v>
      </c>
      <c r="D50" s="726">
        <v>0</v>
      </c>
      <c r="E50" s="726">
        <v>0</v>
      </c>
      <c r="F50" s="727">
        <v>0</v>
      </c>
      <c r="G50" s="727">
        <v>0</v>
      </c>
      <c r="H50" s="727">
        <v>0</v>
      </c>
      <c r="I50" s="727">
        <v>0</v>
      </c>
      <c r="J50" s="727">
        <v>0</v>
      </c>
    </row>
    <row r="51" spans="1:10" s="65" customFormat="1" ht="13.8" x14ac:dyDescent="0.25">
      <c r="A51" s="103"/>
      <c r="B51" s="89"/>
      <c r="C51" s="726">
        <v>0</v>
      </c>
      <c r="D51" s="726">
        <v>0</v>
      </c>
      <c r="E51" s="726">
        <v>0</v>
      </c>
      <c r="F51" s="727">
        <v>0</v>
      </c>
      <c r="G51" s="727">
        <v>0</v>
      </c>
      <c r="H51" s="727">
        <v>0</v>
      </c>
      <c r="I51" s="727">
        <v>0</v>
      </c>
      <c r="J51" s="727">
        <v>0</v>
      </c>
    </row>
    <row r="52" spans="1:10" s="65" customFormat="1" ht="13.8" x14ac:dyDescent="0.25">
      <c r="A52" s="103"/>
      <c r="B52" s="89"/>
      <c r="C52" s="726">
        <v>0</v>
      </c>
      <c r="D52" s="726">
        <v>0</v>
      </c>
      <c r="E52" s="726">
        <v>0</v>
      </c>
      <c r="F52" s="727">
        <v>0</v>
      </c>
      <c r="G52" s="727">
        <v>0</v>
      </c>
      <c r="H52" s="727">
        <v>0</v>
      </c>
      <c r="I52" s="727">
        <v>0</v>
      </c>
      <c r="J52" s="727">
        <v>0</v>
      </c>
    </row>
    <row r="53" spans="1:10" s="65" customFormat="1" ht="13.8" x14ac:dyDescent="0.25">
      <c r="A53" s="103"/>
      <c r="B53" s="95"/>
      <c r="C53" s="726">
        <v>0</v>
      </c>
      <c r="D53" s="726">
        <v>0</v>
      </c>
      <c r="E53" s="726">
        <v>0</v>
      </c>
      <c r="F53" s="727">
        <v>0</v>
      </c>
      <c r="G53" s="727">
        <v>0</v>
      </c>
      <c r="H53" s="727">
        <v>0</v>
      </c>
      <c r="I53" s="727">
        <v>0</v>
      </c>
      <c r="J53" s="727">
        <v>0</v>
      </c>
    </row>
    <row r="54" spans="1:10" s="65" customFormat="1" ht="13.8" x14ac:dyDescent="0.25">
      <c r="A54" s="103"/>
      <c r="B54" s="89"/>
      <c r="C54" s="726">
        <v>0</v>
      </c>
      <c r="D54" s="726">
        <v>0</v>
      </c>
      <c r="E54" s="726">
        <v>0</v>
      </c>
      <c r="F54" s="727">
        <v>0</v>
      </c>
      <c r="G54" s="727">
        <v>0</v>
      </c>
      <c r="H54" s="727">
        <v>0</v>
      </c>
      <c r="I54" s="727">
        <v>0</v>
      </c>
      <c r="J54" s="727">
        <v>0</v>
      </c>
    </row>
    <row r="55" spans="1:10" s="65" customFormat="1" ht="13.8" x14ac:dyDescent="0.25">
      <c r="A55" s="103"/>
      <c r="B55" s="89"/>
      <c r="C55" s="726">
        <v>0</v>
      </c>
      <c r="D55" s="726">
        <v>0</v>
      </c>
      <c r="E55" s="726">
        <v>0</v>
      </c>
      <c r="F55" s="727">
        <v>0</v>
      </c>
      <c r="G55" s="727">
        <v>0</v>
      </c>
      <c r="H55" s="727">
        <v>0</v>
      </c>
      <c r="I55" s="727">
        <v>0</v>
      </c>
      <c r="J55" s="727">
        <v>0</v>
      </c>
    </row>
    <row r="56" spans="1:10" s="65" customFormat="1" ht="13.8" x14ac:dyDescent="0.25">
      <c r="A56" s="103"/>
      <c r="B56" s="96" t="s">
        <v>146</v>
      </c>
      <c r="C56" s="495">
        <f>SUM(C47:C55)</f>
        <v>0</v>
      </c>
      <c r="D56" s="495">
        <f t="shared" ref="D56:I56" si="2">SUM(D47:D55)</f>
        <v>0</v>
      </c>
      <c r="E56" s="495">
        <f t="shared" si="2"/>
        <v>0</v>
      </c>
      <c r="F56" s="496">
        <f t="shared" si="2"/>
        <v>0</v>
      </c>
      <c r="G56" s="496">
        <f t="shared" si="2"/>
        <v>0</v>
      </c>
      <c r="H56" s="496">
        <f t="shared" si="2"/>
        <v>0</v>
      </c>
      <c r="I56" s="496">
        <f t="shared" si="2"/>
        <v>0</v>
      </c>
      <c r="J56" s="496">
        <f>SUM(J47:J55)</f>
        <v>0</v>
      </c>
    </row>
    <row r="57" spans="1:10" s="65" customFormat="1" ht="13.8" x14ac:dyDescent="0.25">
      <c r="A57" s="103"/>
      <c r="B57" s="96" t="s">
        <v>147</v>
      </c>
      <c r="C57" s="495">
        <f>C29+C45+C56</f>
        <v>0</v>
      </c>
      <c r="D57" s="495">
        <f t="shared" ref="D57:J57" si="3">D29+D45+D56</f>
        <v>0</v>
      </c>
      <c r="E57" s="495">
        <f t="shared" si="3"/>
        <v>0</v>
      </c>
      <c r="F57" s="496">
        <f t="shared" si="3"/>
        <v>0</v>
      </c>
      <c r="G57" s="496">
        <f t="shared" si="3"/>
        <v>0</v>
      </c>
      <c r="H57" s="496">
        <f t="shared" si="3"/>
        <v>0</v>
      </c>
      <c r="I57" s="496">
        <f t="shared" si="3"/>
        <v>0</v>
      </c>
      <c r="J57" s="496">
        <f t="shared" si="3"/>
        <v>0</v>
      </c>
    </row>
    <row r="58" spans="1:10" s="65" customFormat="1" ht="14.4" thickBot="1" x14ac:dyDescent="0.3">
      <c r="A58" s="103"/>
      <c r="B58" s="97" t="s">
        <v>148</v>
      </c>
      <c r="C58" s="498">
        <f>C9+C57</f>
        <v>0</v>
      </c>
      <c r="D58" s="498">
        <f t="shared" ref="D58:J58" si="4">D9+D57</f>
        <v>0</v>
      </c>
      <c r="E58" s="498">
        <f t="shared" si="4"/>
        <v>0</v>
      </c>
      <c r="F58" s="499">
        <f t="shared" si="4"/>
        <v>0</v>
      </c>
      <c r="G58" s="499">
        <f t="shared" si="4"/>
        <v>0</v>
      </c>
      <c r="H58" s="499">
        <f t="shared" si="4"/>
        <v>0</v>
      </c>
      <c r="I58" s="499">
        <f t="shared" si="4"/>
        <v>0</v>
      </c>
      <c r="J58" s="499">
        <f t="shared" si="4"/>
        <v>0</v>
      </c>
    </row>
    <row r="59" spans="1:10" s="65" customFormat="1" ht="15" thickTop="1" thickBot="1" x14ac:dyDescent="0.3">
      <c r="A59" s="106"/>
      <c r="B59" s="107"/>
      <c r="C59" s="107"/>
      <c r="D59" s="107"/>
      <c r="E59" s="107"/>
      <c r="F59" s="107"/>
      <c r="G59" s="107"/>
      <c r="H59" s="107"/>
      <c r="I59" s="107"/>
      <c r="J59" s="108"/>
    </row>
    <row r="60" spans="1:10" s="65" customFormat="1" ht="13.8" x14ac:dyDescent="0.25"/>
    <row r="61" spans="1:10" s="65" customFormat="1" ht="13.8" x14ac:dyDescent="0.25"/>
    <row r="62" spans="1:10" s="65" customFormat="1" ht="13.8" x14ac:dyDescent="0.25"/>
    <row r="63" spans="1:10" s="65" customFormat="1" ht="13.8" x14ac:dyDescent="0.25"/>
    <row r="64" spans="1:10" s="65" customFormat="1" ht="13.8" x14ac:dyDescent="0.25"/>
    <row r="65" s="65" customFormat="1" ht="13.8" x14ac:dyDescent="0.25"/>
    <row r="66" s="65" customFormat="1" ht="13.8" x14ac:dyDescent="0.25"/>
    <row r="67" s="18" customFormat="1" x14ac:dyDescent="0.25"/>
  </sheetData>
  <mergeCells count="11">
    <mergeCell ref="A30:J30"/>
    <mergeCell ref="A46:J46"/>
    <mergeCell ref="C7:E7"/>
    <mergeCell ref="F7:J7"/>
    <mergeCell ref="A10:J10"/>
    <mergeCell ref="A12:J12"/>
    <mergeCell ref="B3:J3"/>
    <mergeCell ref="A5:B5"/>
    <mergeCell ref="C5:H5"/>
    <mergeCell ref="A2:J2"/>
    <mergeCell ref="A21:J21"/>
  </mergeCells>
  <phoneticPr fontId="2" type="noConversion"/>
  <pageMargins left="0.25" right="0.25" top="0.25" bottom="0.25" header="0.5" footer="0.5"/>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50"/>
  <sheetViews>
    <sheetView topLeftCell="B1" zoomScaleNormal="100" zoomScaleSheetLayoutView="75" workbookViewId="0">
      <selection activeCell="H12" sqref="H12"/>
    </sheetView>
  </sheetViews>
  <sheetFormatPr defaultColWidth="9.109375" defaultRowHeight="12.75" customHeight="1" x14ac:dyDescent="0.3"/>
  <cols>
    <col min="1" max="1" width="34.5546875" style="146" bestFit="1" customWidth="1"/>
    <col min="2" max="2" width="12.5546875" style="532" bestFit="1" customWidth="1"/>
    <col min="3" max="3" width="12.5546875" style="456" bestFit="1" customWidth="1"/>
    <col min="4" max="4" width="5.33203125" style="519" bestFit="1" customWidth="1"/>
    <col min="5" max="5" width="12.5546875" style="456" bestFit="1" customWidth="1"/>
    <col min="6" max="6" width="5.33203125" style="146" bestFit="1" customWidth="1"/>
    <col min="7" max="7" width="13.88671875" style="456" bestFit="1" customWidth="1"/>
    <col min="8" max="8" width="5.33203125" style="146" bestFit="1" customWidth="1"/>
    <col min="9" max="9" width="11.6640625" style="456" customWidth="1"/>
    <col min="10" max="10" width="5.33203125" style="146" bestFit="1" customWidth="1"/>
    <col min="11" max="11" width="10.44140625" style="456" customWidth="1"/>
    <col min="12" max="12" width="5.33203125" style="146" bestFit="1" customWidth="1"/>
    <col min="13" max="13" width="10.44140625" style="456" customWidth="1"/>
    <col min="14" max="14" width="5.33203125" style="146" bestFit="1" customWidth="1"/>
    <col min="15" max="15" width="10.33203125" style="456" customWidth="1"/>
    <col min="16" max="16" width="5.33203125" style="146" bestFit="1" customWidth="1"/>
    <col min="17" max="17" width="9.33203125" style="456" customWidth="1"/>
    <col min="18" max="18" width="5.33203125" style="146" bestFit="1" customWidth="1"/>
    <col min="19" max="16384" width="9.109375" style="146"/>
  </cols>
  <sheetData>
    <row r="1" spans="1:18" s="133" customFormat="1" ht="21.6" thickBot="1" x14ac:dyDescent="0.35">
      <c r="A1" s="854" t="s">
        <v>695</v>
      </c>
      <c r="B1" s="855"/>
      <c r="C1" s="855"/>
      <c r="D1" s="855"/>
      <c r="E1" s="855"/>
      <c r="F1" s="855"/>
      <c r="G1" s="855"/>
      <c r="H1" s="855"/>
      <c r="I1" s="855"/>
      <c r="J1" s="855"/>
      <c r="K1" s="855"/>
      <c r="L1" s="855"/>
      <c r="M1" s="855"/>
      <c r="N1" s="855"/>
      <c r="O1" s="855"/>
      <c r="P1" s="855"/>
      <c r="Q1" s="855"/>
      <c r="R1" s="856"/>
    </row>
    <row r="2" spans="1:18" s="133" customFormat="1" ht="9" customHeight="1" thickBot="1" x14ac:dyDescent="0.35">
      <c r="A2" s="135"/>
      <c r="B2" s="136"/>
      <c r="C2" s="530"/>
      <c r="D2" s="516"/>
      <c r="E2" s="530"/>
      <c r="F2" s="132"/>
      <c r="G2" s="530"/>
      <c r="H2" s="132"/>
      <c r="I2" s="531"/>
      <c r="J2" s="137"/>
      <c r="K2" s="531"/>
      <c r="L2" s="137"/>
      <c r="M2" s="531"/>
      <c r="N2" s="137"/>
      <c r="O2" s="531"/>
      <c r="P2" s="137"/>
      <c r="Q2" s="531"/>
    </row>
    <row r="3" spans="1:18" s="133" customFormat="1" ht="20.25" customHeight="1" thickBot="1" x14ac:dyDescent="0.35">
      <c r="A3" s="521" t="s">
        <v>150</v>
      </c>
      <c r="B3" s="529"/>
      <c r="C3" s="460"/>
      <c r="D3" s="461"/>
      <c r="E3" s="461"/>
      <c r="F3" s="461"/>
      <c r="G3" s="461"/>
      <c r="H3" s="461"/>
      <c r="I3" s="461"/>
      <c r="J3" s="461"/>
      <c r="K3" s="461"/>
      <c r="L3" s="461"/>
      <c r="M3" s="462"/>
      <c r="N3" s="154"/>
      <c r="O3" s="139"/>
      <c r="P3" s="139"/>
      <c r="Q3" s="139"/>
    </row>
    <row r="4" spans="1:18" s="133" customFormat="1" ht="7.5" customHeight="1" x14ac:dyDescent="0.3">
      <c r="A4" s="132"/>
      <c r="B4" s="530"/>
      <c r="C4" s="530"/>
      <c r="D4" s="516"/>
      <c r="E4" s="530"/>
      <c r="F4" s="132"/>
      <c r="G4" s="530"/>
      <c r="H4" s="132"/>
      <c r="I4" s="530"/>
      <c r="J4" s="132"/>
      <c r="K4" s="530"/>
      <c r="L4" s="132"/>
      <c r="M4" s="530"/>
      <c r="N4" s="132"/>
      <c r="O4" s="530"/>
      <c r="P4" s="132"/>
      <c r="Q4" s="530"/>
    </row>
    <row r="5" spans="1:18" s="133" customFormat="1" ht="7.5" customHeight="1" thickBot="1" x14ac:dyDescent="0.35">
      <c r="A5" s="132"/>
      <c r="B5" s="530"/>
      <c r="C5" s="530"/>
      <c r="D5" s="516"/>
      <c r="E5" s="530"/>
      <c r="F5" s="132"/>
      <c r="G5" s="530"/>
      <c r="H5" s="132"/>
      <c r="I5" s="530"/>
      <c r="J5" s="132"/>
      <c r="K5" s="530"/>
      <c r="L5" s="132"/>
      <c r="M5" s="530"/>
      <c r="N5" s="132"/>
      <c r="O5" s="530"/>
      <c r="P5" s="132"/>
      <c r="Q5" s="530"/>
    </row>
    <row r="6" spans="1:18" s="133" customFormat="1" ht="16.5" customHeight="1" thickBot="1" x14ac:dyDescent="0.35">
      <c r="A6" s="857" t="s">
        <v>696</v>
      </c>
      <c r="B6" s="858"/>
      <c r="C6" s="858"/>
      <c r="D6" s="858"/>
      <c r="E6" s="858"/>
      <c r="F6" s="858"/>
      <c r="G6" s="858"/>
      <c r="H6" s="858"/>
      <c r="I6" s="858"/>
      <c r="J6" s="858"/>
      <c r="K6" s="858"/>
      <c r="L6" s="858"/>
      <c r="M6" s="858"/>
      <c r="N6" s="858"/>
      <c r="O6" s="858"/>
      <c r="P6" s="858"/>
      <c r="Q6" s="858"/>
      <c r="R6" s="859"/>
    </row>
    <row r="7" spans="1:18" s="133" customFormat="1" ht="9" customHeight="1" x14ac:dyDescent="0.3">
      <c r="A7" s="137"/>
      <c r="B7" s="531"/>
      <c r="C7" s="531"/>
      <c r="D7" s="517"/>
      <c r="E7" s="531"/>
      <c r="F7" s="137"/>
      <c r="G7" s="531"/>
      <c r="H7" s="137"/>
      <c r="I7" s="531"/>
      <c r="J7" s="137"/>
      <c r="K7" s="142"/>
      <c r="L7" s="142"/>
      <c r="M7" s="143"/>
      <c r="N7" s="143"/>
      <c r="O7" s="143"/>
      <c r="P7" s="143"/>
      <c r="Q7" s="144"/>
    </row>
    <row r="8" spans="1:18" s="133" customFormat="1" ht="9" customHeight="1" thickBot="1" x14ac:dyDescent="0.35">
      <c r="A8" s="137"/>
      <c r="B8" s="531"/>
      <c r="C8" s="531"/>
      <c r="D8" s="517"/>
      <c r="E8" s="531"/>
      <c r="F8" s="137"/>
      <c r="G8" s="531"/>
      <c r="H8" s="137"/>
      <c r="I8" s="531"/>
      <c r="J8" s="137"/>
      <c r="K8" s="142"/>
      <c r="L8" s="142"/>
      <c r="M8" s="143"/>
      <c r="N8" s="143"/>
      <c r="O8" s="143"/>
      <c r="P8" s="143"/>
      <c r="Q8" s="144"/>
    </row>
    <row r="9" spans="1:18" s="133" customFormat="1" ht="15.9" customHeight="1" thickTop="1" thickBot="1" x14ac:dyDescent="0.35">
      <c r="A9" s="454"/>
      <c r="B9" s="860" t="s">
        <v>44</v>
      </c>
      <c r="C9" s="861"/>
      <c r="D9" s="861"/>
      <c r="E9" s="861"/>
      <c r="F9" s="861"/>
      <c r="G9" s="861"/>
      <c r="H9" s="862"/>
      <c r="I9" s="863" t="s">
        <v>45</v>
      </c>
      <c r="J9" s="861"/>
      <c r="K9" s="861"/>
      <c r="L9" s="861"/>
      <c r="M9" s="861"/>
      <c r="N9" s="861"/>
      <c r="O9" s="861"/>
      <c r="P9" s="861"/>
      <c r="Q9" s="861"/>
      <c r="R9" s="862"/>
    </row>
    <row r="10" spans="1:18" s="150" customFormat="1" ht="15" thickBot="1" x14ac:dyDescent="0.35">
      <c r="A10" s="503" t="s">
        <v>689</v>
      </c>
      <c r="B10" s="504" t="s">
        <v>700</v>
      </c>
      <c r="C10" s="455" t="s">
        <v>697</v>
      </c>
      <c r="D10" s="522" t="s">
        <v>117</v>
      </c>
      <c r="E10" s="455" t="s">
        <v>698</v>
      </c>
      <c r="F10" s="522" t="s">
        <v>117</v>
      </c>
      <c r="G10" s="147" t="s">
        <v>713</v>
      </c>
      <c r="H10" s="522" t="s">
        <v>117</v>
      </c>
      <c r="I10" s="520" t="s">
        <v>0</v>
      </c>
      <c r="J10" s="522" t="s">
        <v>117</v>
      </c>
      <c r="K10" s="148" t="s">
        <v>1</v>
      </c>
      <c r="L10" s="522" t="s">
        <v>117</v>
      </c>
      <c r="M10" s="149" t="s">
        <v>2</v>
      </c>
      <c r="N10" s="522" t="s">
        <v>117</v>
      </c>
      <c r="O10" s="148" t="s">
        <v>3</v>
      </c>
      <c r="P10" s="522" t="s">
        <v>117</v>
      </c>
      <c r="Q10" s="148" t="s">
        <v>4</v>
      </c>
      <c r="R10" s="524" t="s">
        <v>117</v>
      </c>
    </row>
    <row r="11" spans="1:18" s="133" customFormat="1" ht="15" thickBot="1" x14ac:dyDescent="0.35">
      <c r="A11" s="527"/>
      <c r="B11" s="525"/>
      <c r="C11" s="525"/>
      <c r="D11" s="526"/>
      <c r="E11" s="525"/>
      <c r="F11" s="526"/>
      <c r="G11" s="525"/>
      <c r="H11" s="523"/>
      <c r="I11" s="527"/>
      <c r="J11" s="526"/>
      <c r="K11" s="525"/>
      <c r="L11" s="526"/>
      <c r="M11" s="525"/>
      <c r="N11" s="526"/>
      <c r="O11" s="525"/>
      <c r="P11" s="526"/>
      <c r="Q11" s="533"/>
      <c r="R11" s="528"/>
    </row>
    <row r="12" spans="1:18" s="502" customFormat="1" ht="14.4" thickTop="1" x14ac:dyDescent="0.3">
      <c r="A12" s="509" t="s">
        <v>690</v>
      </c>
      <c r="B12" s="691">
        <v>0</v>
      </c>
      <c r="C12" s="691">
        <v>0</v>
      </c>
      <c r="D12" s="690" t="str">
        <f>IF(B12=0,"",(C12-B12)/B12)</f>
        <v/>
      </c>
      <c r="E12" s="691">
        <v>0</v>
      </c>
      <c r="F12" s="698" t="str">
        <f>IF(C12=0,"",(E12-C12)/C12)</f>
        <v/>
      </c>
      <c r="G12" s="691">
        <v>0</v>
      </c>
      <c r="H12" s="687" t="str">
        <f>IF(E12=0,"",(G12-E12)/E12)</f>
        <v/>
      </c>
      <c r="I12" s="694">
        <v>0</v>
      </c>
      <c r="J12" s="699" t="str">
        <f>IF(G12=0,"",(I12-G12)/G12)</f>
        <v/>
      </c>
      <c r="K12" s="694">
        <v>0</v>
      </c>
      <c r="L12" s="699" t="str">
        <f>IF(I12=0,"",(K12-I12)/I12)</f>
        <v/>
      </c>
      <c r="M12" s="694">
        <v>0</v>
      </c>
      <c r="N12" s="699" t="str">
        <f>IF(K12=0,"",(M12-K12)/K12)</f>
        <v/>
      </c>
      <c r="O12" s="694">
        <v>0</v>
      </c>
      <c r="P12" s="699" t="str">
        <f>IF(M12=0,"",(O12-M12)/M12)</f>
        <v/>
      </c>
      <c r="Q12" s="694">
        <v>0</v>
      </c>
      <c r="R12" s="699" t="str">
        <f>IF(O12=0,"",(Q12-O12)/O12)</f>
        <v/>
      </c>
    </row>
    <row r="13" spans="1:18" s="456" customFormat="1" ht="12.75" customHeight="1" x14ac:dyDescent="0.3">
      <c r="A13" s="510"/>
      <c r="B13" s="692">
        <v>0</v>
      </c>
      <c r="C13" s="692">
        <v>0</v>
      </c>
      <c r="D13" s="688" t="str">
        <f>IF(B13=0,"",(C13-B13)/B13)</f>
        <v/>
      </c>
      <c r="E13" s="692">
        <v>0</v>
      </c>
      <c r="F13" s="697" t="str">
        <f>IF(C13=0,"",(E13-C13)/C13)</f>
        <v/>
      </c>
      <c r="G13" s="692">
        <v>0</v>
      </c>
      <c r="H13" s="688"/>
      <c r="I13" s="695">
        <v>0</v>
      </c>
      <c r="J13" s="700" t="str">
        <f t="shared" ref="J13:J49" si="0">IF(G13=0,"",(I13-G13)/G13)</f>
        <v/>
      </c>
      <c r="K13" s="695">
        <v>0</v>
      </c>
      <c r="L13" s="700" t="str">
        <f t="shared" ref="L13:L49" si="1">IF(I13=0,"",(K13-I13)/I13)</f>
        <v/>
      </c>
      <c r="M13" s="695">
        <v>0</v>
      </c>
      <c r="N13" s="700" t="str">
        <f t="shared" ref="N13:N49" si="2">IF(K13=0,"",(M13-K13)/K13)</f>
        <v/>
      </c>
      <c r="O13" s="695">
        <v>0</v>
      </c>
      <c r="P13" s="700" t="str">
        <f t="shared" ref="P13:P49" si="3">IF(M13=0,"",(O13-M13)/M13)</f>
        <v/>
      </c>
      <c r="Q13" s="695">
        <v>0</v>
      </c>
      <c r="R13" s="700" t="str">
        <f t="shared" ref="R13:R49" si="4">IF(O13=0,"",(Q13-O13)/O13)</f>
        <v/>
      </c>
    </row>
    <row r="14" spans="1:18" s="456" customFormat="1" ht="12.75" customHeight="1" x14ac:dyDescent="0.3">
      <c r="A14" s="510"/>
      <c r="B14" s="692">
        <v>0</v>
      </c>
      <c r="C14" s="692">
        <v>0</v>
      </c>
      <c r="D14" s="688" t="str">
        <f t="shared" ref="D14:D49" si="5">IF(B14=0,"",(C14-B14)/B14)</f>
        <v/>
      </c>
      <c r="E14" s="692">
        <v>0</v>
      </c>
      <c r="F14" s="688" t="str">
        <f t="shared" ref="F14:F49" si="6">IF(C14=0,"",(E14-C14)/C14)</f>
        <v/>
      </c>
      <c r="G14" s="692">
        <v>0</v>
      </c>
      <c r="H14" s="688"/>
      <c r="I14" s="695">
        <v>0</v>
      </c>
      <c r="J14" s="700" t="str">
        <f t="shared" si="0"/>
        <v/>
      </c>
      <c r="K14" s="695">
        <v>0</v>
      </c>
      <c r="L14" s="700" t="str">
        <f t="shared" si="1"/>
        <v/>
      </c>
      <c r="M14" s="695">
        <v>0</v>
      </c>
      <c r="N14" s="700" t="str">
        <f t="shared" si="2"/>
        <v/>
      </c>
      <c r="O14" s="695">
        <v>0</v>
      </c>
      <c r="P14" s="700" t="str">
        <f t="shared" si="3"/>
        <v/>
      </c>
      <c r="Q14" s="695">
        <v>0</v>
      </c>
      <c r="R14" s="700" t="str">
        <f t="shared" si="4"/>
        <v/>
      </c>
    </row>
    <row r="15" spans="1:18" s="502" customFormat="1" ht="13.8" x14ac:dyDescent="0.3">
      <c r="A15" s="512"/>
      <c r="B15" s="692">
        <v>0</v>
      </c>
      <c r="C15" s="692">
        <v>0</v>
      </c>
      <c r="D15" s="688" t="str">
        <f t="shared" si="5"/>
        <v/>
      </c>
      <c r="E15" s="692">
        <v>0</v>
      </c>
      <c r="F15" s="688" t="str">
        <f t="shared" si="6"/>
        <v/>
      </c>
      <c r="G15" s="692">
        <v>0</v>
      </c>
      <c r="H15" s="688"/>
      <c r="I15" s="695">
        <v>0</v>
      </c>
      <c r="J15" s="700" t="str">
        <f t="shared" si="0"/>
        <v/>
      </c>
      <c r="K15" s="695">
        <v>0</v>
      </c>
      <c r="L15" s="700" t="str">
        <f t="shared" si="1"/>
        <v/>
      </c>
      <c r="M15" s="695">
        <v>0</v>
      </c>
      <c r="N15" s="700" t="str">
        <f t="shared" si="2"/>
        <v/>
      </c>
      <c r="O15" s="695">
        <v>0</v>
      </c>
      <c r="P15" s="700" t="str">
        <f t="shared" si="3"/>
        <v/>
      </c>
      <c r="Q15" s="695">
        <v>0</v>
      </c>
      <c r="R15" s="700" t="str">
        <f t="shared" si="4"/>
        <v/>
      </c>
    </row>
    <row r="16" spans="1:18" s="456" customFormat="1" ht="12.75" customHeight="1" x14ac:dyDescent="0.3">
      <c r="A16" s="511" t="s">
        <v>691</v>
      </c>
      <c r="B16" s="692">
        <v>0</v>
      </c>
      <c r="C16" s="692">
        <v>0</v>
      </c>
      <c r="D16" s="688" t="str">
        <f t="shared" si="5"/>
        <v/>
      </c>
      <c r="E16" s="692">
        <v>0</v>
      </c>
      <c r="F16" s="688" t="str">
        <f t="shared" si="6"/>
        <v/>
      </c>
      <c r="G16" s="692">
        <v>0</v>
      </c>
      <c r="H16" s="688"/>
      <c r="I16" s="695">
        <v>0</v>
      </c>
      <c r="J16" s="700" t="str">
        <f t="shared" si="0"/>
        <v/>
      </c>
      <c r="K16" s="695">
        <v>0</v>
      </c>
      <c r="L16" s="700" t="str">
        <f t="shared" si="1"/>
        <v/>
      </c>
      <c r="M16" s="695">
        <v>0</v>
      </c>
      <c r="N16" s="700" t="str">
        <f t="shared" si="2"/>
        <v/>
      </c>
      <c r="O16" s="695">
        <v>0</v>
      </c>
      <c r="P16" s="700" t="str">
        <f t="shared" si="3"/>
        <v/>
      </c>
      <c r="Q16" s="695">
        <v>0</v>
      </c>
      <c r="R16" s="700" t="str">
        <f t="shared" si="4"/>
        <v/>
      </c>
    </row>
    <row r="17" spans="1:18" s="456" customFormat="1" ht="12.75" customHeight="1" x14ac:dyDescent="0.3">
      <c r="A17" s="510"/>
      <c r="B17" s="692">
        <v>0</v>
      </c>
      <c r="C17" s="692">
        <v>0</v>
      </c>
      <c r="D17" s="688" t="str">
        <f t="shared" si="5"/>
        <v/>
      </c>
      <c r="E17" s="692">
        <v>0</v>
      </c>
      <c r="F17" s="688" t="str">
        <f t="shared" si="6"/>
        <v/>
      </c>
      <c r="G17" s="692">
        <v>0</v>
      </c>
      <c r="H17" s="688"/>
      <c r="I17" s="695">
        <v>0</v>
      </c>
      <c r="J17" s="700" t="str">
        <f t="shared" si="0"/>
        <v/>
      </c>
      <c r="K17" s="695">
        <v>0</v>
      </c>
      <c r="L17" s="700" t="str">
        <f t="shared" si="1"/>
        <v/>
      </c>
      <c r="M17" s="695">
        <v>0</v>
      </c>
      <c r="N17" s="700" t="str">
        <f t="shared" si="2"/>
        <v/>
      </c>
      <c r="O17" s="695">
        <v>0</v>
      </c>
      <c r="P17" s="700" t="str">
        <f t="shared" si="3"/>
        <v/>
      </c>
      <c r="Q17" s="695">
        <v>0</v>
      </c>
      <c r="R17" s="700" t="str">
        <f t="shared" si="4"/>
        <v/>
      </c>
    </row>
    <row r="18" spans="1:18" s="502" customFormat="1" ht="13.8" x14ac:dyDescent="0.3">
      <c r="A18" s="511"/>
      <c r="B18" s="692">
        <v>0</v>
      </c>
      <c r="C18" s="692">
        <v>0</v>
      </c>
      <c r="D18" s="688" t="str">
        <f t="shared" si="5"/>
        <v/>
      </c>
      <c r="E18" s="692">
        <v>0</v>
      </c>
      <c r="F18" s="688" t="str">
        <f t="shared" si="6"/>
        <v/>
      </c>
      <c r="G18" s="692">
        <v>0</v>
      </c>
      <c r="H18" s="688"/>
      <c r="I18" s="695">
        <v>0</v>
      </c>
      <c r="J18" s="700" t="str">
        <f t="shared" si="0"/>
        <v/>
      </c>
      <c r="K18" s="695">
        <v>0</v>
      </c>
      <c r="L18" s="700" t="str">
        <f t="shared" si="1"/>
        <v/>
      </c>
      <c r="M18" s="695">
        <v>0</v>
      </c>
      <c r="N18" s="700" t="str">
        <f t="shared" si="2"/>
        <v/>
      </c>
      <c r="O18" s="695">
        <v>0</v>
      </c>
      <c r="P18" s="700" t="str">
        <f t="shared" si="3"/>
        <v/>
      </c>
      <c r="Q18" s="695">
        <v>0</v>
      </c>
      <c r="R18" s="700" t="str">
        <f t="shared" si="4"/>
        <v/>
      </c>
    </row>
    <row r="19" spans="1:18" s="456" customFormat="1" ht="12.75" customHeight="1" x14ac:dyDescent="0.3">
      <c r="A19" s="510"/>
      <c r="B19" s="692">
        <v>0</v>
      </c>
      <c r="C19" s="692">
        <v>0</v>
      </c>
      <c r="D19" s="688" t="str">
        <f t="shared" si="5"/>
        <v/>
      </c>
      <c r="E19" s="692">
        <v>0</v>
      </c>
      <c r="F19" s="688" t="str">
        <f t="shared" si="6"/>
        <v/>
      </c>
      <c r="G19" s="692">
        <v>0</v>
      </c>
      <c r="H19" s="688"/>
      <c r="I19" s="695">
        <v>0</v>
      </c>
      <c r="J19" s="700" t="str">
        <f t="shared" si="0"/>
        <v/>
      </c>
      <c r="K19" s="695">
        <v>0</v>
      </c>
      <c r="L19" s="700" t="str">
        <f t="shared" si="1"/>
        <v/>
      </c>
      <c r="M19" s="695">
        <v>0</v>
      </c>
      <c r="N19" s="700" t="str">
        <f t="shared" si="2"/>
        <v/>
      </c>
      <c r="O19" s="695">
        <v>0</v>
      </c>
      <c r="P19" s="700" t="str">
        <f t="shared" si="3"/>
        <v/>
      </c>
      <c r="Q19" s="695">
        <v>0</v>
      </c>
      <c r="R19" s="700" t="str">
        <f t="shared" si="4"/>
        <v/>
      </c>
    </row>
    <row r="20" spans="1:18" s="456" customFormat="1" ht="12.75" customHeight="1" x14ac:dyDescent="0.3">
      <c r="A20" s="511" t="s">
        <v>692</v>
      </c>
      <c r="B20" s="692">
        <v>0</v>
      </c>
      <c r="C20" s="692">
        <v>0</v>
      </c>
      <c r="D20" s="688" t="str">
        <f t="shared" si="5"/>
        <v/>
      </c>
      <c r="E20" s="692">
        <v>0</v>
      </c>
      <c r="F20" s="688" t="str">
        <f t="shared" si="6"/>
        <v/>
      </c>
      <c r="G20" s="692">
        <v>0</v>
      </c>
      <c r="H20" s="688"/>
      <c r="I20" s="695">
        <v>0</v>
      </c>
      <c r="J20" s="700" t="str">
        <f t="shared" si="0"/>
        <v/>
      </c>
      <c r="K20" s="695">
        <v>0</v>
      </c>
      <c r="L20" s="700" t="str">
        <f t="shared" si="1"/>
        <v/>
      </c>
      <c r="M20" s="695">
        <v>0</v>
      </c>
      <c r="N20" s="700" t="str">
        <f t="shared" si="2"/>
        <v/>
      </c>
      <c r="O20" s="695">
        <v>0</v>
      </c>
      <c r="P20" s="700" t="str">
        <f t="shared" si="3"/>
        <v/>
      </c>
      <c r="Q20" s="695">
        <v>0</v>
      </c>
      <c r="R20" s="700" t="str">
        <f t="shared" si="4"/>
        <v/>
      </c>
    </row>
    <row r="21" spans="1:18" s="502" customFormat="1" ht="13.8" x14ac:dyDescent="0.3">
      <c r="A21" s="512"/>
      <c r="B21" s="692">
        <v>0</v>
      </c>
      <c r="C21" s="692">
        <v>0</v>
      </c>
      <c r="D21" s="688" t="str">
        <f t="shared" si="5"/>
        <v/>
      </c>
      <c r="E21" s="692">
        <v>0</v>
      </c>
      <c r="F21" s="688" t="str">
        <f t="shared" si="6"/>
        <v/>
      </c>
      <c r="G21" s="692">
        <v>0</v>
      </c>
      <c r="H21" s="688"/>
      <c r="I21" s="695">
        <v>0</v>
      </c>
      <c r="J21" s="700" t="str">
        <f t="shared" si="0"/>
        <v/>
      </c>
      <c r="K21" s="695">
        <v>0</v>
      </c>
      <c r="L21" s="700" t="str">
        <f t="shared" si="1"/>
        <v/>
      </c>
      <c r="M21" s="695">
        <v>0</v>
      </c>
      <c r="N21" s="700" t="str">
        <f t="shared" si="2"/>
        <v/>
      </c>
      <c r="O21" s="695">
        <v>0</v>
      </c>
      <c r="P21" s="700" t="str">
        <f t="shared" si="3"/>
        <v/>
      </c>
      <c r="Q21" s="695">
        <v>0</v>
      </c>
      <c r="R21" s="700" t="str">
        <f t="shared" si="4"/>
        <v/>
      </c>
    </row>
    <row r="22" spans="1:18" s="456" customFormat="1" ht="12.75" customHeight="1" x14ac:dyDescent="0.3">
      <c r="A22" s="510"/>
      <c r="B22" s="692">
        <v>0</v>
      </c>
      <c r="C22" s="692">
        <v>0</v>
      </c>
      <c r="D22" s="688" t="str">
        <f t="shared" si="5"/>
        <v/>
      </c>
      <c r="E22" s="692">
        <v>0</v>
      </c>
      <c r="F22" s="688" t="str">
        <f t="shared" si="6"/>
        <v/>
      </c>
      <c r="G22" s="692">
        <v>0</v>
      </c>
      <c r="H22" s="688"/>
      <c r="I22" s="695">
        <v>0</v>
      </c>
      <c r="J22" s="700" t="str">
        <f t="shared" si="0"/>
        <v/>
      </c>
      <c r="K22" s="695">
        <v>0</v>
      </c>
      <c r="L22" s="700" t="str">
        <f t="shared" si="1"/>
        <v/>
      </c>
      <c r="M22" s="695">
        <v>0</v>
      </c>
      <c r="N22" s="700" t="str">
        <f t="shared" si="2"/>
        <v/>
      </c>
      <c r="O22" s="695">
        <v>0</v>
      </c>
      <c r="P22" s="700" t="str">
        <f t="shared" si="3"/>
        <v/>
      </c>
      <c r="Q22" s="695">
        <v>0</v>
      </c>
      <c r="R22" s="700" t="str">
        <f t="shared" si="4"/>
        <v/>
      </c>
    </row>
    <row r="23" spans="1:18" s="456" customFormat="1" ht="12.75" customHeight="1" x14ac:dyDescent="0.3">
      <c r="A23" s="510"/>
      <c r="B23" s="692">
        <v>0</v>
      </c>
      <c r="C23" s="692">
        <v>0</v>
      </c>
      <c r="D23" s="688" t="str">
        <f t="shared" si="5"/>
        <v/>
      </c>
      <c r="E23" s="692">
        <v>0</v>
      </c>
      <c r="F23" s="688" t="str">
        <f t="shared" si="6"/>
        <v/>
      </c>
      <c r="G23" s="692">
        <v>0</v>
      </c>
      <c r="H23" s="688"/>
      <c r="I23" s="695">
        <v>0</v>
      </c>
      <c r="J23" s="700" t="str">
        <f t="shared" si="0"/>
        <v/>
      </c>
      <c r="K23" s="695">
        <v>0</v>
      </c>
      <c r="L23" s="700" t="str">
        <f t="shared" si="1"/>
        <v/>
      </c>
      <c r="M23" s="695">
        <v>0</v>
      </c>
      <c r="N23" s="700" t="str">
        <f t="shared" si="2"/>
        <v/>
      </c>
      <c r="O23" s="695">
        <v>0</v>
      </c>
      <c r="P23" s="700" t="str">
        <f t="shared" si="3"/>
        <v/>
      </c>
      <c r="Q23" s="695">
        <v>0</v>
      </c>
      <c r="R23" s="700" t="str">
        <f t="shared" si="4"/>
        <v/>
      </c>
    </row>
    <row r="24" spans="1:18" s="502" customFormat="1" ht="12.75" customHeight="1" x14ac:dyDescent="0.3">
      <c r="A24" s="512" t="s">
        <v>693</v>
      </c>
      <c r="B24" s="692">
        <v>0</v>
      </c>
      <c r="C24" s="692">
        <v>0</v>
      </c>
      <c r="D24" s="688" t="str">
        <f t="shared" si="5"/>
        <v/>
      </c>
      <c r="E24" s="692">
        <v>0</v>
      </c>
      <c r="F24" s="688" t="str">
        <f t="shared" si="6"/>
        <v/>
      </c>
      <c r="G24" s="692">
        <v>0</v>
      </c>
      <c r="H24" s="688"/>
      <c r="I24" s="695">
        <v>0</v>
      </c>
      <c r="J24" s="700" t="str">
        <f t="shared" si="0"/>
        <v/>
      </c>
      <c r="K24" s="695">
        <v>0</v>
      </c>
      <c r="L24" s="700" t="str">
        <f t="shared" si="1"/>
        <v/>
      </c>
      <c r="M24" s="695">
        <v>0</v>
      </c>
      <c r="N24" s="700" t="str">
        <f t="shared" si="2"/>
        <v/>
      </c>
      <c r="O24" s="695">
        <v>0</v>
      </c>
      <c r="P24" s="700" t="str">
        <f t="shared" si="3"/>
        <v/>
      </c>
      <c r="Q24" s="695">
        <v>0</v>
      </c>
      <c r="R24" s="700" t="str">
        <f t="shared" si="4"/>
        <v/>
      </c>
    </row>
    <row r="25" spans="1:18" s="456" customFormat="1" ht="12.75" customHeight="1" x14ac:dyDescent="0.3">
      <c r="A25" s="510"/>
      <c r="B25" s="692">
        <v>0</v>
      </c>
      <c r="C25" s="692">
        <v>0</v>
      </c>
      <c r="D25" s="688" t="str">
        <f t="shared" si="5"/>
        <v/>
      </c>
      <c r="E25" s="692">
        <v>0</v>
      </c>
      <c r="F25" s="688" t="str">
        <f t="shared" si="6"/>
        <v/>
      </c>
      <c r="G25" s="692">
        <v>0</v>
      </c>
      <c r="H25" s="688"/>
      <c r="I25" s="695">
        <v>0</v>
      </c>
      <c r="J25" s="700" t="str">
        <f t="shared" si="0"/>
        <v/>
      </c>
      <c r="K25" s="695">
        <v>0</v>
      </c>
      <c r="L25" s="700" t="str">
        <f t="shared" si="1"/>
        <v/>
      </c>
      <c r="M25" s="695">
        <v>0</v>
      </c>
      <c r="N25" s="700" t="str">
        <f t="shared" si="2"/>
        <v/>
      </c>
      <c r="O25" s="695">
        <v>0</v>
      </c>
      <c r="P25" s="700" t="str">
        <f t="shared" si="3"/>
        <v/>
      </c>
      <c r="Q25" s="695">
        <v>0</v>
      </c>
      <c r="R25" s="700" t="str">
        <f t="shared" si="4"/>
        <v/>
      </c>
    </row>
    <row r="26" spans="1:18" s="456" customFormat="1" ht="12.75" customHeight="1" x14ac:dyDescent="0.3">
      <c r="A26" s="510"/>
      <c r="B26" s="692">
        <v>0</v>
      </c>
      <c r="C26" s="692">
        <v>0</v>
      </c>
      <c r="D26" s="688" t="str">
        <f t="shared" si="5"/>
        <v/>
      </c>
      <c r="E26" s="692">
        <v>0</v>
      </c>
      <c r="F26" s="688" t="str">
        <f t="shared" si="6"/>
        <v/>
      </c>
      <c r="G26" s="692">
        <v>0</v>
      </c>
      <c r="H26" s="688"/>
      <c r="I26" s="695">
        <v>0</v>
      </c>
      <c r="J26" s="700" t="str">
        <f t="shared" si="0"/>
        <v/>
      </c>
      <c r="K26" s="695">
        <v>0</v>
      </c>
      <c r="L26" s="700" t="str">
        <f t="shared" si="1"/>
        <v/>
      </c>
      <c r="M26" s="695">
        <v>0</v>
      </c>
      <c r="N26" s="700" t="str">
        <f t="shared" si="2"/>
        <v/>
      </c>
      <c r="O26" s="695">
        <v>0</v>
      </c>
      <c r="P26" s="700" t="str">
        <f t="shared" si="3"/>
        <v/>
      </c>
      <c r="Q26" s="695">
        <v>0</v>
      </c>
      <c r="R26" s="700" t="str">
        <f t="shared" si="4"/>
        <v/>
      </c>
    </row>
    <row r="27" spans="1:18" s="456" customFormat="1" ht="12.75" customHeight="1" x14ac:dyDescent="0.3">
      <c r="A27" s="510"/>
      <c r="B27" s="692">
        <v>0</v>
      </c>
      <c r="C27" s="692">
        <v>0</v>
      </c>
      <c r="D27" s="688" t="str">
        <f t="shared" si="5"/>
        <v/>
      </c>
      <c r="E27" s="692">
        <v>0</v>
      </c>
      <c r="F27" s="688" t="str">
        <f t="shared" si="6"/>
        <v/>
      </c>
      <c r="G27" s="692">
        <v>0</v>
      </c>
      <c r="H27" s="688"/>
      <c r="I27" s="695">
        <v>0</v>
      </c>
      <c r="J27" s="700" t="str">
        <f t="shared" si="0"/>
        <v/>
      </c>
      <c r="K27" s="695">
        <v>0</v>
      </c>
      <c r="L27" s="700" t="str">
        <f t="shared" si="1"/>
        <v/>
      </c>
      <c r="M27" s="695">
        <v>0</v>
      </c>
      <c r="N27" s="700" t="str">
        <f t="shared" si="2"/>
        <v/>
      </c>
      <c r="O27" s="695">
        <v>0</v>
      </c>
      <c r="P27" s="700" t="str">
        <f t="shared" si="3"/>
        <v/>
      </c>
      <c r="Q27" s="695">
        <v>0</v>
      </c>
      <c r="R27" s="700" t="str">
        <f t="shared" si="4"/>
        <v/>
      </c>
    </row>
    <row r="28" spans="1:18" s="456" customFormat="1" ht="12.75" customHeight="1" x14ac:dyDescent="0.3">
      <c r="A28" s="511" t="s">
        <v>694</v>
      </c>
      <c r="B28" s="692">
        <v>0</v>
      </c>
      <c r="C28" s="692">
        <v>0</v>
      </c>
      <c r="D28" s="688" t="str">
        <f t="shared" si="5"/>
        <v/>
      </c>
      <c r="E28" s="692">
        <v>0</v>
      </c>
      <c r="F28" s="688" t="str">
        <f t="shared" si="6"/>
        <v/>
      </c>
      <c r="G28" s="692">
        <v>0</v>
      </c>
      <c r="H28" s="688"/>
      <c r="I28" s="695">
        <v>0</v>
      </c>
      <c r="J28" s="700" t="str">
        <f t="shared" si="0"/>
        <v/>
      </c>
      <c r="K28" s="695">
        <v>0</v>
      </c>
      <c r="L28" s="700" t="str">
        <f t="shared" si="1"/>
        <v/>
      </c>
      <c r="M28" s="695">
        <v>0</v>
      </c>
      <c r="N28" s="700" t="str">
        <f t="shared" si="2"/>
        <v/>
      </c>
      <c r="O28" s="695">
        <v>0</v>
      </c>
      <c r="P28" s="700" t="str">
        <f t="shared" si="3"/>
        <v/>
      </c>
      <c r="Q28" s="695">
        <v>0</v>
      </c>
      <c r="R28" s="700" t="str">
        <f t="shared" si="4"/>
        <v/>
      </c>
    </row>
    <row r="29" spans="1:18" s="456" customFormat="1" ht="12.75" customHeight="1" x14ac:dyDescent="0.3">
      <c r="A29" s="510"/>
      <c r="B29" s="692">
        <v>0</v>
      </c>
      <c r="C29" s="692">
        <v>0</v>
      </c>
      <c r="D29" s="688" t="str">
        <f t="shared" si="5"/>
        <v/>
      </c>
      <c r="E29" s="692">
        <v>0</v>
      </c>
      <c r="F29" s="688" t="str">
        <f t="shared" si="6"/>
        <v/>
      </c>
      <c r="G29" s="692">
        <v>0</v>
      </c>
      <c r="H29" s="688"/>
      <c r="I29" s="695">
        <v>0</v>
      </c>
      <c r="J29" s="700" t="str">
        <f t="shared" si="0"/>
        <v/>
      </c>
      <c r="K29" s="695">
        <v>0</v>
      </c>
      <c r="L29" s="700" t="str">
        <f t="shared" si="1"/>
        <v/>
      </c>
      <c r="M29" s="695">
        <v>0</v>
      </c>
      <c r="N29" s="700" t="str">
        <f t="shared" si="2"/>
        <v/>
      </c>
      <c r="O29" s="695">
        <v>0</v>
      </c>
      <c r="P29" s="700" t="str">
        <f t="shared" si="3"/>
        <v/>
      </c>
      <c r="Q29" s="695">
        <v>0</v>
      </c>
      <c r="R29" s="700" t="str">
        <f t="shared" si="4"/>
        <v/>
      </c>
    </row>
    <row r="30" spans="1:18" s="456" customFormat="1" ht="12.75" customHeight="1" x14ac:dyDescent="0.3">
      <c r="A30" s="510"/>
      <c r="B30" s="692">
        <v>0</v>
      </c>
      <c r="C30" s="692">
        <v>0</v>
      </c>
      <c r="D30" s="688" t="str">
        <f t="shared" si="5"/>
        <v/>
      </c>
      <c r="E30" s="692">
        <v>0</v>
      </c>
      <c r="F30" s="688" t="str">
        <f t="shared" si="6"/>
        <v/>
      </c>
      <c r="G30" s="692">
        <v>0</v>
      </c>
      <c r="H30" s="688"/>
      <c r="I30" s="695">
        <v>0</v>
      </c>
      <c r="J30" s="700" t="str">
        <f t="shared" si="0"/>
        <v/>
      </c>
      <c r="K30" s="695">
        <v>0</v>
      </c>
      <c r="L30" s="700" t="str">
        <f t="shared" si="1"/>
        <v/>
      </c>
      <c r="M30" s="695">
        <v>0</v>
      </c>
      <c r="N30" s="700" t="str">
        <f t="shared" si="2"/>
        <v/>
      </c>
      <c r="O30" s="695">
        <v>0</v>
      </c>
      <c r="P30" s="700" t="str">
        <f t="shared" si="3"/>
        <v/>
      </c>
      <c r="Q30" s="695">
        <v>0</v>
      </c>
      <c r="R30" s="700" t="str">
        <f t="shared" si="4"/>
        <v/>
      </c>
    </row>
    <row r="31" spans="1:18" s="456" customFormat="1" ht="12.75" customHeight="1" x14ac:dyDescent="0.3">
      <c r="A31" s="510"/>
      <c r="B31" s="692">
        <v>0</v>
      </c>
      <c r="C31" s="692">
        <v>0</v>
      </c>
      <c r="D31" s="688" t="str">
        <f t="shared" si="5"/>
        <v/>
      </c>
      <c r="E31" s="692">
        <v>0</v>
      </c>
      <c r="F31" s="688" t="str">
        <f t="shared" si="6"/>
        <v/>
      </c>
      <c r="G31" s="692">
        <v>0</v>
      </c>
      <c r="H31" s="688"/>
      <c r="I31" s="695">
        <v>0</v>
      </c>
      <c r="J31" s="700" t="str">
        <f t="shared" si="0"/>
        <v/>
      </c>
      <c r="K31" s="695">
        <v>0</v>
      </c>
      <c r="L31" s="700" t="str">
        <f t="shared" si="1"/>
        <v/>
      </c>
      <c r="M31" s="695">
        <v>0</v>
      </c>
      <c r="N31" s="700" t="str">
        <f t="shared" si="2"/>
        <v/>
      </c>
      <c r="O31" s="695">
        <v>0</v>
      </c>
      <c r="P31" s="700" t="str">
        <f t="shared" si="3"/>
        <v/>
      </c>
      <c r="Q31" s="695">
        <v>0</v>
      </c>
      <c r="R31" s="700" t="str">
        <f t="shared" si="4"/>
        <v/>
      </c>
    </row>
    <row r="32" spans="1:18" s="456" customFormat="1" ht="12.75" customHeight="1" x14ac:dyDescent="0.3">
      <c r="A32" s="510"/>
      <c r="B32" s="692">
        <v>0</v>
      </c>
      <c r="C32" s="692">
        <v>0</v>
      </c>
      <c r="D32" s="688" t="str">
        <f t="shared" si="5"/>
        <v/>
      </c>
      <c r="E32" s="692">
        <v>0</v>
      </c>
      <c r="F32" s="688" t="str">
        <f t="shared" si="6"/>
        <v/>
      </c>
      <c r="G32" s="692">
        <v>0</v>
      </c>
      <c r="H32" s="688"/>
      <c r="I32" s="695">
        <v>0</v>
      </c>
      <c r="J32" s="700" t="str">
        <f t="shared" si="0"/>
        <v/>
      </c>
      <c r="K32" s="695">
        <v>0</v>
      </c>
      <c r="L32" s="700" t="str">
        <f t="shared" si="1"/>
        <v/>
      </c>
      <c r="M32" s="695">
        <v>0</v>
      </c>
      <c r="N32" s="700" t="str">
        <f t="shared" si="2"/>
        <v/>
      </c>
      <c r="O32" s="695">
        <v>0</v>
      </c>
      <c r="P32" s="700" t="str">
        <f t="shared" si="3"/>
        <v/>
      </c>
      <c r="Q32" s="695">
        <v>0</v>
      </c>
      <c r="R32" s="700" t="str">
        <f t="shared" si="4"/>
        <v/>
      </c>
    </row>
    <row r="33" spans="1:18" s="456" customFormat="1" ht="12.75" customHeight="1" x14ac:dyDescent="0.3">
      <c r="A33" s="510"/>
      <c r="B33" s="692">
        <v>0</v>
      </c>
      <c r="C33" s="692">
        <v>0</v>
      </c>
      <c r="D33" s="688" t="str">
        <f t="shared" si="5"/>
        <v/>
      </c>
      <c r="E33" s="692">
        <v>0</v>
      </c>
      <c r="F33" s="688" t="str">
        <f t="shared" si="6"/>
        <v/>
      </c>
      <c r="G33" s="692">
        <v>0</v>
      </c>
      <c r="H33" s="688"/>
      <c r="I33" s="695">
        <v>0</v>
      </c>
      <c r="J33" s="700" t="str">
        <f t="shared" si="0"/>
        <v/>
      </c>
      <c r="K33" s="695">
        <v>0</v>
      </c>
      <c r="L33" s="700" t="str">
        <f t="shared" si="1"/>
        <v/>
      </c>
      <c r="M33" s="695">
        <v>0</v>
      </c>
      <c r="N33" s="700" t="str">
        <f t="shared" si="2"/>
        <v/>
      </c>
      <c r="O33" s="695">
        <v>0</v>
      </c>
      <c r="P33" s="700" t="str">
        <f t="shared" si="3"/>
        <v/>
      </c>
      <c r="Q33" s="695">
        <v>0</v>
      </c>
      <c r="R33" s="700" t="str">
        <f t="shared" si="4"/>
        <v/>
      </c>
    </row>
    <row r="34" spans="1:18" s="456" customFormat="1" ht="12.75" customHeight="1" x14ac:dyDescent="0.3">
      <c r="A34" s="510"/>
      <c r="B34" s="692">
        <v>0</v>
      </c>
      <c r="C34" s="692">
        <v>0</v>
      </c>
      <c r="D34" s="688" t="str">
        <f t="shared" si="5"/>
        <v/>
      </c>
      <c r="E34" s="692">
        <v>0</v>
      </c>
      <c r="F34" s="688" t="str">
        <f t="shared" si="6"/>
        <v/>
      </c>
      <c r="G34" s="692">
        <v>0</v>
      </c>
      <c r="H34" s="688"/>
      <c r="I34" s="695">
        <v>0</v>
      </c>
      <c r="J34" s="700" t="str">
        <f t="shared" si="0"/>
        <v/>
      </c>
      <c r="K34" s="695">
        <v>0</v>
      </c>
      <c r="L34" s="700" t="str">
        <f t="shared" si="1"/>
        <v/>
      </c>
      <c r="M34" s="695">
        <v>0</v>
      </c>
      <c r="N34" s="700" t="str">
        <f t="shared" si="2"/>
        <v/>
      </c>
      <c r="O34" s="695">
        <v>0</v>
      </c>
      <c r="P34" s="700" t="str">
        <f t="shared" si="3"/>
        <v/>
      </c>
      <c r="Q34" s="695">
        <v>0</v>
      </c>
      <c r="R34" s="700" t="str">
        <f t="shared" si="4"/>
        <v/>
      </c>
    </row>
    <row r="35" spans="1:18" s="456" customFormat="1" ht="12.75" customHeight="1" x14ac:dyDescent="0.3">
      <c r="A35" s="510"/>
      <c r="B35" s="692">
        <v>0</v>
      </c>
      <c r="C35" s="692">
        <v>0</v>
      </c>
      <c r="D35" s="688" t="str">
        <f t="shared" si="5"/>
        <v/>
      </c>
      <c r="E35" s="692">
        <v>0</v>
      </c>
      <c r="F35" s="688" t="str">
        <f t="shared" si="6"/>
        <v/>
      </c>
      <c r="G35" s="692">
        <v>0</v>
      </c>
      <c r="H35" s="688"/>
      <c r="I35" s="695">
        <v>0</v>
      </c>
      <c r="J35" s="700" t="str">
        <f t="shared" si="0"/>
        <v/>
      </c>
      <c r="K35" s="695">
        <v>0</v>
      </c>
      <c r="L35" s="700" t="str">
        <f t="shared" si="1"/>
        <v/>
      </c>
      <c r="M35" s="695">
        <v>0</v>
      </c>
      <c r="N35" s="700" t="str">
        <f t="shared" si="2"/>
        <v/>
      </c>
      <c r="O35" s="695">
        <v>0</v>
      </c>
      <c r="P35" s="700" t="str">
        <f t="shared" si="3"/>
        <v/>
      </c>
      <c r="Q35" s="695">
        <v>0</v>
      </c>
      <c r="R35" s="700" t="str">
        <f t="shared" si="4"/>
        <v/>
      </c>
    </row>
    <row r="36" spans="1:18" s="456" customFormat="1" ht="12.75" customHeight="1" x14ac:dyDescent="0.3">
      <c r="A36" s="510"/>
      <c r="B36" s="692">
        <v>0</v>
      </c>
      <c r="C36" s="692">
        <v>0</v>
      </c>
      <c r="D36" s="688" t="str">
        <f t="shared" si="5"/>
        <v/>
      </c>
      <c r="E36" s="692">
        <v>0</v>
      </c>
      <c r="F36" s="688" t="str">
        <f t="shared" si="6"/>
        <v/>
      </c>
      <c r="G36" s="692">
        <v>0</v>
      </c>
      <c r="H36" s="688"/>
      <c r="I36" s="695">
        <v>0</v>
      </c>
      <c r="J36" s="700" t="str">
        <f t="shared" si="0"/>
        <v/>
      </c>
      <c r="K36" s="695">
        <v>0</v>
      </c>
      <c r="L36" s="700" t="str">
        <f t="shared" si="1"/>
        <v/>
      </c>
      <c r="M36" s="695">
        <v>0</v>
      </c>
      <c r="N36" s="700" t="str">
        <f t="shared" si="2"/>
        <v/>
      </c>
      <c r="O36" s="695">
        <v>0</v>
      </c>
      <c r="P36" s="700" t="str">
        <f t="shared" si="3"/>
        <v/>
      </c>
      <c r="Q36" s="695">
        <v>0</v>
      </c>
      <c r="R36" s="700" t="str">
        <f t="shared" si="4"/>
        <v/>
      </c>
    </row>
    <row r="37" spans="1:18" s="456" customFormat="1" ht="12.75" customHeight="1" x14ac:dyDescent="0.3">
      <c r="A37" s="510"/>
      <c r="B37" s="692">
        <v>0</v>
      </c>
      <c r="C37" s="692">
        <v>0</v>
      </c>
      <c r="D37" s="688" t="str">
        <f t="shared" si="5"/>
        <v/>
      </c>
      <c r="E37" s="692">
        <v>0</v>
      </c>
      <c r="F37" s="688" t="str">
        <f t="shared" si="6"/>
        <v/>
      </c>
      <c r="G37" s="692">
        <v>0</v>
      </c>
      <c r="H37" s="688"/>
      <c r="I37" s="695">
        <v>0</v>
      </c>
      <c r="J37" s="700" t="str">
        <f t="shared" si="0"/>
        <v/>
      </c>
      <c r="K37" s="695">
        <v>0</v>
      </c>
      <c r="L37" s="700" t="str">
        <f t="shared" si="1"/>
        <v/>
      </c>
      <c r="M37" s="695">
        <v>0</v>
      </c>
      <c r="N37" s="700" t="str">
        <f t="shared" si="2"/>
        <v/>
      </c>
      <c r="O37" s="695">
        <v>0</v>
      </c>
      <c r="P37" s="700" t="str">
        <f t="shared" si="3"/>
        <v/>
      </c>
      <c r="Q37" s="695">
        <v>0</v>
      </c>
      <c r="R37" s="700" t="str">
        <f t="shared" si="4"/>
        <v/>
      </c>
    </row>
    <row r="38" spans="1:18" s="456" customFormat="1" ht="12.75" customHeight="1" x14ac:dyDescent="0.3">
      <c r="A38" s="510"/>
      <c r="B38" s="692">
        <v>0</v>
      </c>
      <c r="C38" s="692">
        <v>0</v>
      </c>
      <c r="D38" s="688" t="str">
        <f t="shared" si="5"/>
        <v/>
      </c>
      <c r="E38" s="692">
        <v>0</v>
      </c>
      <c r="F38" s="688" t="str">
        <f t="shared" si="6"/>
        <v/>
      </c>
      <c r="G38" s="692">
        <v>0</v>
      </c>
      <c r="H38" s="688"/>
      <c r="I38" s="695">
        <v>0</v>
      </c>
      <c r="J38" s="700" t="str">
        <f t="shared" si="0"/>
        <v/>
      </c>
      <c r="K38" s="695">
        <v>0</v>
      </c>
      <c r="L38" s="700" t="str">
        <f t="shared" si="1"/>
        <v/>
      </c>
      <c r="M38" s="695">
        <v>0</v>
      </c>
      <c r="N38" s="700" t="str">
        <f t="shared" si="2"/>
        <v/>
      </c>
      <c r="O38" s="695">
        <v>0</v>
      </c>
      <c r="P38" s="700" t="str">
        <f t="shared" si="3"/>
        <v/>
      </c>
      <c r="Q38" s="695">
        <v>0</v>
      </c>
      <c r="R38" s="700" t="str">
        <f t="shared" si="4"/>
        <v/>
      </c>
    </row>
    <row r="39" spans="1:18" s="456" customFormat="1" ht="12.75" customHeight="1" x14ac:dyDescent="0.3">
      <c r="A39" s="510"/>
      <c r="B39" s="692">
        <v>0</v>
      </c>
      <c r="C39" s="692">
        <v>0</v>
      </c>
      <c r="D39" s="688" t="str">
        <f t="shared" si="5"/>
        <v/>
      </c>
      <c r="E39" s="692">
        <v>0</v>
      </c>
      <c r="F39" s="688" t="str">
        <f t="shared" si="6"/>
        <v/>
      </c>
      <c r="G39" s="692">
        <v>0</v>
      </c>
      <c r="H39" s="688"/>
      <c r="I39" s="695">
        <v>0</v>
      </c>
      <c r="J39" s="700" t="str">
        <f t="shared" si="0"/>
        <v/>
      </c>
      <c r="K39" s="695">
        <v>0</v>
      </c>
      <c r="L39" s="700" t="str">
        <f t="shared" si="1"/>
        <v/>
      </c>
      <c r="M39" s="695">
        <v>0</v>
      </c>
      <c r="N39" s="700" t="str">
        <f t="shared" si="2"/>
        <v/>
      </c>
      <c r="O39" s="695">
        <v>0</v>
      </c>
      <c r="P39" s="700" t="str">
        <f t="shared" si="3"/>
        <v/>
      </c>
      <c r="Q39" s="695">
        <v>0</v>
      </c>
      <c r="R39" s="700" t="str">
        <f t="shared" si="4"/>
        <v/>
      </c>
    </row>
    <row r="40" spans="1:18" s="456" customFormat="1" ht="12.75" customHeight="1" x14ac:dyDescent="0.3">
      <c r="A40" s="510"/>
      <c r="B40" s="692">
        <v>0</v>
      </c>
      <c r="C40" s="692">
        <v>0</v>
      </c>
      <c r="D40" s="688" t="str">
        <f t="shared" si="5"/>
        <v/>
      </c>
      <c r="E40" s="692">
        <v>0</v>
      </c>
      <c r="F40" s="688" t="str">
        <f t="shared" si="6"/>
        <v/>
      </c>
      <c r="G40" s="692">
        <v>0</v>
      </c>
      <c r="H40" s="688"/>
      <c r="I40" s="695">
        <v>0</v>
      </c>
      <c r="J40" s="700" t="str">
        <f t="shared" si="0"/>
        <v/>
      </c>
      <c r="K40" s="695">
        <v>0</v>
      </c>
      <c r="L40" s="700" t="str">
        <f t="shared" si="1"/>
        <v/>
      </c>
      <c r="M40" s="695">
        <v>0</v>
      </c>
      <c r="N40" s="700" t="str">
        <f t="shared" si="2"/>
        <v/>
      </c>
      <c r="O40" s="695">
        <v>0</v>
      </c>
      <c r="P40" s="700" t="str">
        <f t="shared" si="3"/>
        <v/>
      </c>
      <c r="Q40" s="695">
        <v>0</v>
      </c>
      <c r="R40" s="700" t="str">
        <f t="shared" si="4"/>
        <v/>
      </c>
    </row>
    <row r="41" spans="1:18" s="457" customFormat="1" ht="12.75" customHeight="1" x14ac:dyDescent="0.3">
      <c r="A41" s="513"/>
      <c r="B41" s="692">
        <v>0</v>
      </c>
      <c r="C41" s="692">
        <v>0</v>
      </c>
      <c r="D41" s="688" t="str">
        <f t="shared" si="5"/>
        <v/>
      </c>
      <c r="E41" s="692">
        <v>0</v>
      </c>
      <c r="F41" s="688" t="str">
        <f t="shared" si="6"/>
        <v/>
      </c>
      <c r="G41" s="692">
        <v>0</v>
      </c>
      <c r="H41" s="688"/>
      <c r="I41" s="695">
        <v>0</v>
      </c>
      <c r="J41" s="700" t="str">
        <f t="shared" si="0"/>
        <v/>
      </c>
      <c r="K41" s="695">
        <v>0</v>
      </c>
      <c r="L41" s="700" t="str">
        <f t="shared" si="1"/>
        <v/>
      </c>
      <c r="M41" s="695">
        <v>0</v>
      </c>
      <c r="N41" s="700" t="str">
        <f t="shared" si="2"/>
        <v/>
      </c>
      <c r="O41" s="695">
        <v>0</v>
      </c>
      <c r="P41" s="700" t="str">
        <f t="shared" si="3"/>
        <v/>
      </c>
      <c r="Q41" s="695">
        <v>0</v>
      </c>
      <c r="R41" s="700" t="str">
        <f t="shared" si="4"/>
        <v/>
      </c>
    </row>
    <row r="42" spans="1:18" s="457" customFormat="1" ht="12.75" customHeight="1" x14ac:dyDescent="0.3">
      <c r="A42" s="513"/>
      <c r="B42" s="692">
        <v>0</v>
      </c>
      <c r="C42" s="692">
        <v>0</v>
      </c>
      <c r="D42" s="688" t="str">
        <f t="shared" si="5"/>
        <v/>
      </c>
      <c r="E42" s="692">
        <v>0</v>
      </c>
      <c r="F42" s="688" t="str">
        <f t="shared" si="6"/>
        <v/>
      </c>
      <c r="G42" s="692">
        <v>0</v>
      </c>
      <c r="H42" s="688"/>
      <c r="I42" s="695">
        <v>0</v>
      </c>
      <c r="J42" s="700" t="str">
        <f t="shared" si="0"/>
        <v/>
      </c>
      <c r="K42" s="695">
        <v>0</v>
      </c>
      <c r="L42" s="700" t="str">
        <f t="shared" si="1"/>
        <v/>
      </c>
      <c r="M42" s="695">
        <v>0</v>
      </c>
      <c r="N42" s="700" t="str">
        <f t="shared" si="2"/>
        <v/>
      </c>
      <c r="O42" s="695">
        <v>0</v>
      </c>
      <c r="P42" s="700" t="str">
        <f t="shared" si="3"/>
        <v/>
      </c>
      <c r="Q42" s="695">
        <v>0</v>
      </c>
      <c r="R42" s="700" t="str">
        <f t="shared" si="4"/>
        <v/>
      </c>
    </row>
    <row r="43" spans="1:18" s="457" customFormat="1" ht="12.75" customHeight="1" x14ac:dyDescent="0.3">
      <c r="A43" s="513"/>
      <c r="B43" s="692">
        <v>0</v>
      </c>
      <c r="C43" s="692">
        <v>0</v>
      </c>
      <c r="D43" s="688" t="str">
        <f t="shared" si="5"/>
        <v/>
      </c>
      <c r="E43" s="692">
        <v>0</v>
      </c>
      <c r="F43" s="688" t="str">
        <f t="shared" si="6"/>
        <v/>
      </c>
      <c r="G43" s="692">
        <v>0</v>
      </c>
      <c r="H43" s="688"/>
      <c r="I43" s="695">
        <v>0</v>
      </c>
      <c r="J43" s="700" t="str">
        <f t="shared" si="0"/>
        <v/>
      </c>
      <c r="K43" s="695">
        <v>0</v>
      </c>
      <c r="L43" s="700" t="str">
        <f t="shared" si="1"/>
        <v/>
      </c>
      <c r="M43" s="695">
        <v>0</v>
      </c>
      <c r="N43" s="700" t="str">
        <f t="shared" si="2"/>
        <v/>
      </c>
      <c r="O43" s="695">
        <v>0</v>
      </c>
      <c r="P43" s="700" t="str">
        <f t="shared" si="3"/>
        <v/>
      </c>
      <c r="Q43" s="695">
        <v>0</v>
      </c>
      <c r="R43" s="700" t="str">
        <f t="shared" si="4"/>
        <v/>
      </c>
    </row>
    <row r="44" spans="1:18" s="456" customFormat="1" ht="12.75" customHeight="1" x14ac:dyDescent="0.3">
      <c r="A44" s="510"/>
      <c r="B44" s="692">
        <v>0</v>
      </c>
      <c r="C44" s="692">
        <v>0</v>
      </c>
      <c r="D44" s="688" t="str">
        <f t="shared" si="5"/>
        <v/>
      </c>
      <c r="E44" s="692">
        <v>0</v>
      </c>
      <c r="F44" s="688" t="str">
        <f t="shared" si="6"/>
        <v/>
      </c>
      <c r="G44" s="692">
        <v>0</v>
      </c>
      <c r="H44" s="688"/>
      <c r="I44" s="695">
        <v>0</v>
      </c>
      <c r="J44" s="700" t="str">
        <f t="shared" si="0"/>
        <v/>
      </c>
      <c r="K44" s="695">
        <v>0</v>
      </c>
      <c r="L44" s="700" t="str">
        <f t="shared" si="1"/>
        <v/>
      </c>
      <c r="M44" s="695">
        <v>0</v>
      </c>
      <c r="N44" s="700" t="str">
        <f t="shared" si="2"/>
        <v/>
      </c>
      <c r="O44" s="695">
        <v>0</v>
      </c>
      <c r="P44" s="700" t="str">
        <f t="shared" si="3"/>
        <v/>
      </c>
      <c r="Q44" s="695">
        <v>0</v>
      </c>
      <c r="R44" s="700" t="str">
        <f t="shared" si="4"/>
        <v/>
      </c>
    </row>
    <row r="45" spans="1:18" s="456" customFormat="1" ht="12.75" customHeight="1" x14ac:dyDescent="0.3">
      <c r="A45" s="510"/>
      <c r="B45" s="692">
        <v>0</v>
      </c>
      <c r="C45" s="692">
        <v>0</v>
      </c>
      <c r="D45" s="688" t="str">
        <f t="shared" si="5"/>
        <v/>
      </c>
      <c r="E45" s="692">
        <v>0</v>
      </c>
      <c r="F45" s="688" t="str">
        <f t="shared" si="6"/>
        <v/>
      </c>
      <c r="G45" s="692">
        <v>0</v>
      </c>
      <c r="H45" s="688"/>
      <c r="I45" s="695">
        <v>0</v>
      </c>
      <c r="J45" s="700" t="str">
        <f t="shared" si="0"/>
        <v/>
      </c>
      <c r="K45" s="695">
        <v>0</v>
      </c>
      <c r="L45" s="700" t="str">
        <f t="shared" si="1"/>
        <v/>
      </c>
      <c r="M45" s="695">
        <v>0</v>
      </c>
      <c r="N45" s="700" t="str">
        <f t="shared" si="2"/>
        <v/>
      </c>
      <c r="O45" s="695">
        <v>0</v>
      </c>
      <c r="P45" s="700" t="str">
        <f t="shared" si="3"/>
        <v/>
      </c>
      <c r="Q45" s="695">
        <v>0</v>
      </c>
      <c r="R45" s="700" t="str">
        <f t="shared" si="4"/>
        <v/>
      </c>
    </row>
    <row r="46" spans="1:18" s="456" customFormat="1" ht="12.75" customHeight="1" x14ac:dyDescent="0.3">
      <c r="A46" s="510"/>
      <c r="B46" s="692">
        <v>0</v>
      </c>
      <c r="C46" s="692">
        <v>0</v>
      </c>
      <c r="D46" s="688" t="str">
        <f t="shared" si="5"/>
        <v/>
      </c>
      <c r="E46" s="692">
        <v>0</v>
      </c>
      <c r="F46" s="688" t="str">
        <f t="shared" si="6"/>
        <v/>
      </c>
      <c r="G46" s="692">
        <v>0</v>
      </c>
      <c r="H46" s="688"/>
      <c r="I46" s="695">
        <v>0</v>
      </c>
      <c r="J46" s="700" t="str">
        <f t="shared" si="0"/>
        <v/>
      </c>
      <c r="K46" s="695">
        <v>0</v>
      </c>
      <c r="L46" s="700" t="str">
        <f t="shared" si="1"/>
        <v/>
      </c>
      <c r="M46" s="695">
        <v>0</v>
      </c>
      <c r="N46" s="700" t="str">
        <f t="shared" si="2"/>
        <v/>
      </c>
      <c r="O46" s="695">
        <v>0</v>
      </c>
      <c r="P46" s="700" t="str">
        <f t="shared" si="3"/>
        <v/>
      </c>
      <c r="Q46" s="695">
        <v>0</v>
      </c>
      <c r="R46" s="700" t="str">
        <f t="shared" si="4"/>
        <v/>
      </c>
    </row>
    <row r="47" spans="1:18" s="456" customFormat="1" ht="12.75" customHeight="1" x14ac:dyDescent="0.3">
      <c r="A47" s="510"/>
      <c r="B47" s="692">
        <v>0</v>
      </c>
      <c r="C47" s="692">
        <v>0</v>
      </c>
      <c r="D47" s="688" t="str">
        <f t="shared" si="5"/>
        <v/>
      </c>
      <c r="E47" s="692">
        <v>0</v>
      </c>
      <c r="F47" s="688" t="str">
        <f t="shared" si="6"/>
        <v/>
      </c>
      <c r="G47" s="692">
        <v>0</v>
      </c>
      <c r="H47" s="688"/>
      <c r="I47" s="695">
        <v>0</v>
      </c>
      <c r="J47" s="700" t="str">
        <f t="shared" si="0"/>
        <v/>
      </c>
      <c r="K47" s="695">
        <v>0</v>
      </c>
      <c r="L47" s="700" t="str">
        <f t="shared" si="1"/>
        <v/>
      </c>
      <c r="M47" s="695">
        <v>0</v>
      </c>
      <c r="N47" s="700" t="str">
        <f t="shared" si="2"/>
        <v/>
      </c>
      <c r="O47" s="695">
        <v>0</v>
      </c>
      <c r="P47" s="700" t="str">
        <f t="shared" si="3"/>
        <v/>
      </c>
      <c r="Q47" s="695">
        <v>0</v>
      </c>
      <c r="R47" s="700" t="str">
        <f t="shared" si="4"/>
        <v/>
      </c>
    </row>
    <row r="48" spans="1:18" s="456" customFormat="1" ht="12.75" customHeight="1" x14ac:dyDescent="0.3">
      <c r="A48" s="510"/>
      <c r="B48" s="692">
        <v>0</v>
      </c>
      <c r="C48" s="692">
        <v>0</v>
      </c>
      <c r="D48" s="688" t="str">
        <f t="shared" si="5"/>
        <v/>
      </c>
      <c r="E48" s="692">
        <v>0</v>
      </c>
      <c r="F48" s="688" t="str">
        <f t="shared" si="6"/>
        <v/>
      </c>
      <c r="G48" s="692">
        <v>0</v>
      </c>
      <c r="H48" s="688"/>
      <c r="I48" s="695">
        <v>0</v>
      </c>
      <c r="J48" s="700" t="str">
        <f t="shared" si="0"/>
        <v/>
      </c>
      <c r="K48" s="695">
        <v>0</v>
      </c>
      <c r="L48" s="700" t="str">
        <f t="shared" si="1"/>
        <v/>
      </c>
      <c r="M48" s="695">
        <v>0</v>
      </c>
      <c r="N48" s="700" t="str">
        <f t="shared" si="2"/>
        <v/>
      </c>
      <c r="O48" s="695">
        <v>0</v>
      </c>
      <c r="P48" s="700" t="str">
        <f t="shared" si="3"/>
        <v/>
      </c>
      <c r="Q48" s="695">
        <v>0</v>
      </c>
      <c r="R48" s="700" t="str">
        <f t="shared" si="4"/>
        <v/>
      </c>
    </row>
    <row r="49" spans="1:18" s="456" customFormat="1" ht="12.75" customHeight="1" thickBot="1" x14ac:dyDescent="0.35">
      <c r="A49" s="514"/>
      <c r="B49" s="693">
        <v>0</v>
      </c>
      <c r="C49" s="693">
        <v>0</v>
      </c>
      <c r="D49" s="689" t="str">
        <f t="shared" si="5"/>
        <v/>
      </c>
      <c r="E49" s="693">
        <v>0</v>
      </c>
      <c r="F49" s="689" t="str">
        <f t="shared" si="6"/>
        <v/>
      </c>
      <c r="G49" s="693">
        <v>0</v>
      </c>
      <c r="H49" s="689"/>
      <c r="I49" s="696">
        <v>0</v>
      </c>
      <c r="J49" s="701" t="str">
        <f t="shared" si="0"/>
        <v/>
      </c>
      <c r="K49" s="696">
        <v>0</v>
      </c>
      <c r="L49" s="701" t="str">
        <f t="shared" si="1"/>
        <v/>
      </c>
      <c r="M49" s="696">
        <v>0</v>
      </c>
      <c r="N49" s="701" t="str">
        <f t="shared" si="2"/>
        <v/>
      </c>
      <c r="O49" s="696">
        <v>0</v>
      </c>
      <c r="P49" s="701" t="str">
        <f t="shared" si="3"/>
        <v/>
      </c>
      <c r="Q49" s="696">
        <v>0</v>
      </c>
      <c r="R49" s="701" t="str">
        <f t="shared" si="4"/>
        <v/>
      </c>
    </row>
    <row r="50" spans="1:18" s="507" customFormat="1" ht="6" customHeight="1" thickTop="1" x14ac:dyDescent="0.3">
      <c r="B50" s="515"/>
      <c r="C50" s="515"/>
      <c r="D50" s="518"/>
      <c r="E50" s="515"/>
      <c r="F50" s="508"/>
      <c r="G50" s="515"/>
      <c r="H50" s="508"/>
      <c r="I50" s="505"/>
      <c r="J50" s="506"/>
      <c r="K50" s="505"/>
      <c r="L50" s="506"/>
      <c r="M50" s="505"/>
      <c r="N50" s="506"/>
      <c r="O50" s="505"/>
      <c r="P50" s="506"/>
      <c r="Q50" s="505"/>
    </row>
  </sheetData>
  <mergeCells count="4">
    <mergeCell ref="A1:R1"/>
    <mergeCell ref="A6:R6"/>
    <mergeCell ref="B9:H9"/>
    <mergeCell ref="I9:R9"/>
  </mergeCells>
  <printOptions horizontalCentered="1"/>
  <pageMargins left="0.1" right="0.1" top="0.25" bottom="0.25" header="0.3" footer="0.11"/>
  <pageSetup scale="70" orientation="landscape" r:id="rId1"/>
  <headerFooter>
    <oddFooter>Page &amp;P</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24"/>
  <sheetViews>
    <sheetView workbookViewId="0">
      <selection activeCell="C28" sqref="C28"/>
    </sheetView>
  </sheetViews>
  <sheetFormatPr defaultRowHeight="13.2" x14ac:dyDescent="0.25"/>
  <sheetData>
    <row r="1" spans="1:10" ht="13.8" thickBot="1" x14ac:dyDescent="0.3"/>
    <row r="2" spans="1:10" ht="21.6" thickBot="1" x14ac:dyDescent="0.3">
      <c r="A2" s="854" t="s">
        <v>723</v>
      </c>
      <c r="B2" s="855"/>
      <c r="C2" s="855"/>
      <c r="D2" s="855"/>
      <c r="E2" s="855"/>
      <c r="F2" s="855"/>
      <c r="G2" s="855"/>
      <c r="H2" s="855"/>
      <c r="I2" s="855"/>
      <c r="J2" s="856"/>
    </row>
    <row r="16" spans="1:10" s="730" customFormat="1" x14ac:dyDescent="0.25"/>
    <row r="17" spans="2:12" s="730" customFormat="1" x14ac:dyDescent="0.25"/>
    <row r="18" spans="2:12" s="730" customFormat="1" x14ac:dyDescent="0.25"/>
    <row r="19" spans="2:12" s="730" customFormat="1" x14ac:dyDescent="0.25">
      <c r="B19" s="731" t="s">
        <v>724</v>
      </c>
    </row>
    <row r="20" spans="2:12" s="730" customFormat="1" x14ac:dyDescent="0.25"/>
    <row r="21" spans="2:12" s="730" customFormat="1" x14ac:dyDescent="0.25"/>
    <row r="22" spans="2:12" s="730" customFormat="1" x14ac:dyDescent="0.25">
      <c r="C22" s="732" t="s">
        <v>704</v>
      </c>
      <c r="G22" s="731" t="s">
        <v>703</v>
      </c>
      <c r="H22" s="731"/>
      <c r="L22" s="731"/>
    </row>
    <row r="23" spans="2:12" s="730" customFormat="1" x14ac:dyDescent="0.25"/>
    <row r="24" spans="2:12" s="730" customFormat="1" x14ac:dyDescent="0.25"/>
  </sheetData>
  <mergeCells count="1">
    <mergeCell ref="A2:J2"/>
  </mergeCells>
  <printOptions horizontalCentered="1"/>
  <pageMargins left="0.45" right="0.4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22"/>
  <sheetViews>
    <sheetView workbookViewId="0">
      <selection activeCell="O21" sqref="O21"/>
    </sheetView>
  </sheetViews>
  <sheetFormatPr defaultRowHeight="13.2" x14ac:dyDescent="0.25"/>
  <cols>
    <col min="10" max="10" width="11" customWidth="1"/>
  </cols>
  <sheetData>
    <row r="1" spans="1:10" ht="13.8" thickBot="1" x14ac:dyDescent="0.3"/>
    <row r="2" spans="1:10" ht="21.6" thickBot="1" x14ac:dyDescent="0.3">
      <c r="A2" s="854" t="s">
        <v>722</v>
      </c>
      <c r="B2" s="855"/>
      <c r="C2" s="855"/>
      <c r="D2" s="855"/>
      <c r="E2" s="855"/>
      <c r="F2" s="855"/>
      <c r="G2" s="855"/>
      <c r="H2" s="855"/>
      <c r="I2" s="855"/>
      <c r="J2" s="856"/>
    </row>
    <row r="19" spans="2:12" x14ac:dyDescent="0.25">
      <c r="B19" s="458" t="s">
        <v>725</v>
      </c>
    </row>
    <row r="22" spans="2:12" x14ac:dyDescent="0.25">
      <c r="C22" s="459" t="s">
        <v>704</v>
      </c>
      <c r="G22" s="458" t="s">
        <v>703</v>
      </c>
      <c r="H22" s="458"/>
      <c r="L22" s="458"/>
    </row>
  </sheetData>
  <mergeCells count="1">
    <mergeCell ref="A2:J2"/>
  </mergeCells>
  <printOptions horizontalCentered="1"/>
  <pageMargins left="0.45" right="0.4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49"/>
  <sheetViews>
    <sheetView zoomScale="90" zoomScaleNormal="90" zoomScaleSheetLayoutView="90" workbookViewId="0">
      <selection activeCell="G48" sqref="G48"/>
    </sheetView>
  </sheetViews>
  <sheetFormatPr defaultColWidth="14.33203125" defaultRowHeight="12.75" customHeight="1" x14ac:dyDescent="0.3"/>
  <cols>
    <col min="1" max="1" width="8.5546875" style="146" customWidth="1"/>
    <col min="2" max="2" width="41.44140625" style="146" customWidth="1"/>
    <col min="3" max="11" width="16" style="146" customWidth="1"/>
    <col min="12" max="248" width="9.109375" style="146" customWidth="1"/>
    <col min="249" max="249" width="3.33203125" style="146" customWidth="1"/>
    <col min="250" max="252" width="15.5546875" style="146" customWidth="1"/>
    <col min="253" max="16384" width="14.33203125" style="146"/>
  </cols>
  <sheetData>
    <row r="1" spans="1:11" s="133" customFormat="1" ht="21.6" thickBot="1" x14ac:dyDescent="0.35">
      <c r="A1" s="854" t="s">
        <v>767</v>
      </c>
      <c r="B1" s="855"/>
      <c r="C1" s="855"/>
      <c r="D1" s="855"/>
      <c r="E1" s="855"/>
      <c r="F1" s="855"/>
      <c r="G1" s="855"/>
      <c r="H1" s="855"/>
      <c r="I1" s="855"/>
      <c r="J1" s="855"/>
      <c r="K1" s="856"/>
    </row>
    <row r="2" spans="1:11" s="133" customFormat="1" ht="15" thickBot="1" x14ac:dyDescent="0.35">
      <c r="B2" s="135"/>
      <c r="C2" s="132"/>
      <c r="D2" s="132"/>
      <c r="E2" s="132"/>
      <c r="F2" s="132"/>
      <c r="G2" s="132"/>
      <c r="H2" s="132"/>
      <c r="I2" s="132"/>
      <c r="J2" s="132"/>
      <c r="K2" s="132"/>
    </row>
    <row r="3" spans="1:11" s="133" customFormat="1" ht="17.25" customHeight="1" thickBot="1" x14ac:dyDescent="0.35">
      <c r="A3" s="864" t="s">
        <v>10</v>
      </c>
      <c r="B3" s="865"/>
      <c r="C3" s="869"/>
      <c r="D3" s="870"/>
      <c r="E3" s="870"/>
      <c r="F3" s="871"/>
      <c r="G3" s="534"/>
      <c r="H3" s="534"/>
      <c r="I3" s="534"/>
      <c r="J3" s="534"/>
      <c r="K3" s="534"/>
    </row>
    <row r="4" spans="1:11" s="133" customFormat="1" ht="16.5" customHeight="1" thickBot="1" x14ac:dyDescent="0.35">
      <c r="B4" s="132"/>
      <c r="C4" s="132"/>
      <c r="D4" s="132"/>
      <c r="E4" s="132"/>
      <c r="F4" s="132"/>
      <c r="G4" s="132"/>
      <c r="H4" s="132"/>
      <c r="I4" s="132"/>
      <c r="J4" s="132"/>
      <c r="K4" s="132"/>
    </row>
    <row r="5" spans="1:11" s="133" customFormat="1" ht="21.75" customHeight="1" thickBot="1" x14ac:dyDescent="0.35">
      <c r="A5" s="866" t="s">
        <v>769</v>
      </c>
      <c r="B5" s="867"/>
      <c r="C5" s="867"/>
      <c r="D5" s="867"/>
      <c r="E5" s="867"/>
      <c r="F5" s="867"/>
      <c r="G5" s="867"/>
      <c r="H5" s="867"/>
      <c r="I5" s="867"/>
      <c r="J5" s="867"/>
      <c r="K5" s="868"/>
    </row>
    <row r="6" spans="1:11" s="133" customFormat="1" ht="19.5" customHeight="1" x14ac:dyDescent="0.3">
      <c r="B6" s="137"/>
    </row>
    <row r="7" spans="1:11" s="133" customFormat="1" ht="9" customHeight="1" x14ac:dyDescent="0.3">
      <c r="B7" s="141"/>
      <c r="C7" s="137"/>
      <c r="D7" s="137"/>
      <c r="E7" s="137"/>
      <c r="F7" s="137"/>
      <c r="G7" s="137"/>
      <c r="H7" s="137"/>
      <c r="I7" s="137"/>
      <c r="J7" s="137"/>
      <c r="K7" s="137"/>
    </row>
    <row r="8" spans="1:11" s="133" customFormat="1" ht="9" customHeight="1" thickBot="1" x14ac:dyDescent="0.35">
      <c r="B8" s="141"/>
      <c r="C8" s="137"/>
      <c r="D8" s="137"/>
      <c r="E8" s="137"/>
      <c r="F8" s="137"/>
      <c r="G8" s="137"/>
      <c r="H8" s="137"/>
      <c r="I8" s="137"/>
      <c r="J8" s="137"/>
      <c r="K8" s="137"/>
    </row>
    <row r="9" spans="1:11" s="133" customFormat="1" ht="30" customHeight="1" thickTop="1" thickBot="1" x14ac:dyDescent="0.35">
      <c r="A9" s="633"/>
      <c r="B9" s="632"/>
      <c r="C9" s="872" t="s">
        <v>44</v>
      </c>
      <c r="D9" s="872"/>
      <c r="E9" s="872"/>
      <c r="F9" s="873"/>
      <c r="G9" s="874" t="s">
        <v>721</v>
      </c>
      <c r="H9" s="875"/>
      <c r="I9" s="875"/>
      <c r="J9" s="875"/>
      <c r="K9" s="876"/>
    </row>
    <row r="10" spans="1:11" s="535" customFormat="1" ht="40.799999999999997" thickBot="1" x14ac:dyDescent="0.35">
      <c r="A10" s="549" t="s">
        <v>727</v>
      </c>
      <c r="B10" s="541" t="s">
        <v>728</v>
      </c>
      <c r="C10" s="540" t="s">
        <v>733</v>
      </c>
      <c r="D10" s="540" t="s">
        <v>734</v>
      </c>
      <c r="E10" s="540" t="s">
        <v>735</v>
      </c>
      <c r="F10" s="537" t="s">
        <v>736</v>
      </c>
      <c r="G10" s="536" t="s">
        <v>737</v>
      </c>
      <c r="H10" s="536" t="s">
        <v>738</v>
      </c>
      <c r="I10" s="536" t="s">
        <v>739</v>
      </c>
      <c r="J10" s="536" t="s">
        <v>740</v>
      </c>
      <c r="K10" s="649" t="s">
        <v>741</v>
      </c>
    </row>
    <row r="11" spans="1:11" s="535" customFormat="1" ht="13.8" x14ac:dyDescent="0.3">
      <c r="A11" s="550" t="s">
        <v>731</v>
      </c>
      <c r="B11" s="542" t="s">
        <v>729</v>
      </c>
      <c r="C11" s="597">
        <v>0</v>
      </c>
      <c r="D11" s="608">
        <v>0</v>
      </c>
      <c r="E11" s="608">
        <v>0</v>
      </c>
      <c r="F11" s="610">
        <v>0</v>
      </c>
      <c r="G11" s="634">
        <v>0</v>
      </c>
      <c r="H11" s="646">
        <v>0</v>
      </c>
      <c r="I11" s="646">
        <v>0</v>
      </c>
      <c r="J11" s="646">
        <v>0</v>
      </c>
      <c r="K11" s="650">
        <v>0</v>
      </c>
    </row>
    <row r="12" spans="1:11" s="535" customFormat="1" ht="13.8" x14ac:dyDescent="0.3">
      <c r="A12" s="551" t="s">
        <v>732</v>
      </c>
      <c r="B12" s="542" t="s">
        <v>730</v>
      </c>
      <c r="C12" s="598">
        <v>0</v>
      </c>
      <c r="D12" s="145">
        <v>0</v>
      </c>
      <c r="E12" s="145">
        <v>0</v>
      </c>
      <c r="F12" s="611">
        <v>0</v>
      </c>
      <c r="G12" s="635">
        <v>0</v>
      </c>
      <c r="H12" s="152">
        <v>0</v>
      </c>
      <c r="I12" s="152">
        <v>0</v>
      </c>
      <c r="J12" s="152">
        <v>0</v>
      </c>
      <c r="K12" s="650">
        <v>0</v>
      </c>
    </row>
    <row r="13" spans="1:11" s="535" customFormat="1" ht="13.8" x14ac:dyDescent="0.3">
      <c r="A13" s="552" t="s">
        <v>743</v>
      </c>
      <c r="B13" s="545" t="s">
        <v>742</v>
      </c>
      <c r="C13" s="544">
        <v>0</v>
      </c>
      <c r="D13" s="538">
        <v>0</v>
      </c>
      <c r="E13" s="538">
        <v>0</v>
      </c>
      <c r="F13" s="612">
        <v>0</v>
      </c>
      <c r="G13" s="636">
        <v>0</v>
      </c>
      <c r="H13" s="539">
        <v>0</v>
      </c>
      <c r="I13" s="539">
        <v>0</v>
      </c>
      <c r="J13" s="539">
        <v>0</v>
      </c>
      <c r="K13" s="651">
        <v>0</v>
      </c>
    </row>
    <row r="14" spans="1:11" s="535" customFormat="1" ht="3.75" customHeight="1" x14ac:dyDescent="0.3">
      <c r="A14" s="553"/>
      <c r="B14" s="547"/>
      <c r="C14" s="599"/>
      <c r="D14" s="548"/>
      <c r="E14" s="548"/>
      <c r="F14" s="613"/>
      <c r="G14" s="599"/>
      <c r="H14" s="548"/>
      <c r="I14" s="548"/>
      <c r="J14" s="548"/>
      <c r="K14" s="613"/>
    </row>
    <row r="15" spans="1:11" s="535" customFormat="1" ht="13.8" x14ac:dyDescent="0.3">
      <c r="A15" s="559" t="s">
        <v>744</v>
      </c>
      <c r="B15" s="560" t="s">
        <v>745</v>
      </c>
      <c r="C15" s="600">
        <f t="shared" ref="C15:K15" si="0">C16+C17+C18+C19</f>
        <v>0</v>
      </c>
      <c r="D15" s="585">
        <f t="shared" si="0"/>
        <v>0</v>
      </c>
      <c r="E15" s="585">
        <f t="shared" si="0"/>
        <v>0</v>
      </c>
      <c r="F15" s="614">
        <f t="shared" si="0"/>
        <v>0</v>
      </c>
      <c r="G15" s="637">
        <f t="shared" si="0"/>
        <v>0</v>
      </c>
      <c r="H15" s="586">
        <f t="shared" si="0"/>
        <v>0</v>
      </c>
      <c r="I15" s="586">
        <f t="shared" si="0"/>
        <v>0</v>
      </c>
      <c r="J15" s="586">
        <f t="shared" si="0"/>
        <v>0</v>
      </c>
      <c r="K15" s="652">
        <f t="shared" si="0"/>
        <v>0</v>
      </c>
    </row>
    <row r="16" spans="1:11" s="288" customFormat="1" ht="15.9" customHeight="1" x14ac:dyDescent="0.25">
      <c r="A16" s="564"/>
      <c r="B16" s="561" t="s">
        <v>151</v>
      </c>
      <c r="C16" s="601">
        <v>0</v>
      </c>
      <c r="D16" s="565">
        <v>0</v>
      </c>
      <c r="E16" s="565">
        <v>0</v>
      </c>
      <c r="F16" s="615">
        <v>0</v>
      </c>
      <c r="G16" s="638">
        <v>0</v>
      </c>
      <c r="H16" s="566">
        <v>0</v>
      </c>
      <c r="I16" s="566">
        <v>0</v>
      </c>
      <c r="J16" s="566">
        <v>0</v>
      </c>
      <c r="K16" s="653">
        <v>0</v>
      </c>
    </row>
    <row r="17" spans="1:11" s="288" customFormat="1" ht="11.25" customHeight="1" x14ac:dyDescent="0.25">
      <c r="A17" s="567"/>
      <c r="B17" s="562" t="s">
        <v>152</v>
      </c>
      <c r="C17" s="602">
        <v>0</v>
      </c>
      <c r="D17" s="568">
        <v>0</v>
      </c>
      <c r="E17" s="568">
        <v>0</v>
      </c>
      <c r="F17" s="616">
        <v>0</v>
      </c>
      <c r="G17" s="639">
        <v>0</v>
      </c>
      <c r="H17" s="569">
        <v>0</v>
      </c>
      <c r="I17" s="569">
        <v>0</v>
      </c>
      <c r="J17" s="569">
        <v>0</v>
      </c>
      <c r="K17" s="654">
        <v>0</v>
      </c>
    </row>
    <row r="18" spans="1:11" s="288" customFormat="1" ht="12.75" customHeight="1" x14ac:dyDescent="0.25">
      <c r="A18" s="567"/>
      <c r="B18" s="562" t="s">
        <v>153</v>
      </c>
      <c r="C18" s="602">
        <v>0</v>
      </c>
      <c r="D18" s="568">
        <v>0</v>
      </c>
      <c r="E18" s="568">
        <v>0</v>
      </c>
      <c r="F18" s="616">
        <v>0</v>
      </c>
      <c r="G18" s="639">
        <v>0</v>
      </c>
      <c r="H18" s="569">
        <v>0</v>
      </c>
      <c r="I18" s="569">
        <v>0</v>
      </c>
      <c r="J18" s="569">
        <v>0</v>
      </c>
      <c r="K18" s="654">
        <v>0</v>
      </c>
    </row>
    <row r="19" spans="1:11" s="288" customFormat="1" ht="12.75" customHeight="1" x14ac:dyDescent="0.25">
      <c r="A19" s="570"/>
      <c r="B19" s="563" t="s">
        <v>154</v>
      </c>
      <c r="C19" s="571">
        <v>0</v>
      </c>
      <c r="D19" s="572">
        <v>0</v>
      </c>
      <c r="E19" s="572">
        <v>0</v>
      </c>
      <c r="F19" s="617">
        <v>0</v>
      </c>
      <c r="G19" s="594">
        <v>0</v>
      </c>
      <c r="H19" s="573">
        <v>0</v>
      </c>
      <c r="I19" s="573">
        <v>0</v>
      </c>
      <c r="J19" s="573">
        <v>0</v>
      </c>
      <c r="K19" s="655">
        <v>0</v>
      </c>
    </row>
    <row r="20" spans="1:11" s="535" customFormat="1" ht="3.75" customHeight="1" x14ac:dyDescent="0.3">
      <c r="A20" s="553"/>
      <c r="B20" s="547"/>
      <c r="C20" s="599">
        <f>SUM(C15:C19)</f>
        <v>0</v>
      </c>
      <c r="D20" s="548"/>
      <c r="E20" s="548"/>
      <c r="F20" s="613"/>
      <c r="G20" s="599"/>
      <c r="H20" s="548"/>
      <c r="I20" s="548"/>
      <c r="J20" s="548"/>
      <c r="K20" s="613"/>
    </row>
    <row r="21" spans="1:11" s="535" customFormat="1" ht="12.75" customHeight="1" x14ac:dyDescent="0.3">
      <c r="A21" s="559" t="s">
        <v>746</v>
      </c>
      <c r="B21" s="560" t="s">
        <v>747</v>
      </c>
      <c r="C21" s="600">
        <f t="shared" ref="C21:K21" si="1">C22+C23+C24+C25</f>
        <v>0</v>
      </c>
      <c r="D21" s="585">
        <f t="shared" si="1"/>
        <v>0</v>
      </c>
      <c r="E21" s="585">
        <f t="shared" si="1"/>
        <v>0</v>
      </c>
      <c r="F21" s="614">
        <f t="shared" si="1"/>
        <v>0</v>
      </c>
      <c r="G21" s="637">
        <f t="shared" si="1"/>
        <v>0</v>
      </c>
      <c r="H21" s="586">
        <f t="shared" si="1"/>
        <v>0</v>
      </c>
      <c r="I21" s="586">
        <f t="shared" si="1"/>
        <v>0</v>
      </c>
      <c r="J21" s="586">
        <f t="shared" si="1"/>
        <v>0</v>
      </c>
      <c r="K21" s="652">
        <f t="shared" si="1"/>
        <v>0</v>
      </c>
    </row>
    <row r="22" spans="1:11" s="288" customFormat="1" ht="12.75" customHeight="1" x14ac:dyDescent="0.25">
      <c r="A22" s="564"/>
      <c r="B22" s="561" t="s">
        <v>151</v>
      </c>
      <c r="C22" s="601">
        <v>0</v>
      </c>
      <c r="D22" s="565">
        <v>0</v>
      </c>
      <c r="E22" s="565">
        <v>0</v>
      </c>
      <c r="F22" s="615">
        <v>0</v>
      </c>
      <c r="G22" s="638">
        <v>0</v>
      </c>
      <c r="H22" s="566">
        <v>0</v>
      </c>
      <c r="I22" s="566">
        <v>0</v>
      </c>
      <c r="J22" s="566">
        <v>0</v>
      </c>
      <c r="K22" s="653">
        <v>0</v>
      </c>
    </row>
    <row r="23" spans="1:11" s="288" customFormat="1" ht="12.75" customHeight="1" x14ac:dyDescent="0.25">
      <c r="A23" s="567"/>
      <c r="B23" s="562" t="s">
        <v>152</v>
      </c>
      <c r="C23" s="602">
        <v>0</v>
      </c>
      <c r="D23" s="568">
        <v>0</v>
      </c>
      <c r="E23" s="568">
        <v>0</v>
      </c>
      <c r="F23" s="616">
        <v>0</v>
      </c>
      <c r="G23" s="639">
        <v>0</v>
      </c>
      <c r="H23" s="569">
        <v>0</v>
      </c>
      <c r="I23" s="569">
        <v>0</v>
      </c>
      <c r="J23" s="569">
        <v>0</v>
      </c>
      <c r="K23" s="654">
        <v>0</v>
      </c>
    </row>
    <row r="24" spans="1:11" s="288" customFormat="1" ht="12.75" customHeight="1" x14ac:dyDescent="0.25">
      <c r="A24" s="567"/>
      <c r="B24" s="562" t="s">
        <v>153</v>
      </c>
      <c r="C24" s="602">
        <v>0</v>
      </c>
      <c r="D24" s="568">
        <v>0</v>
      </c>
      <c r="E24" s="568">
        <v>0</v>
      </c>
      <c r="F24" s="616">
        <v>0</v>
      </c>
      <c r="G24" s="639">
        <v>0</v>
      </c>
      <c r="H24" s="569">
        <v>0</v>
      </c>
      <c r="I24" s="569">
        <v>0</v>
      </c>
      <c r="J24" s="569">
        <v>0</v>
      </c>
      <c r="K24" s="654">
        <v>0</v>
      </c>
    </row>
    <row r="25" spans="1:11" s="288" customFormat="1" ht="12.75" customHeight="1" x14ac:dyDescent="0.25">
      <c r="A25" s="570"/>
      <c r="B25" s="563" t="s">
        <v>154</v>
      </c>
      <c r="C25" s="571">
        <v>0</v>
      </c>
      <c r="D25" s="572">
        <v>0</v>
      </c>
      <c r="E25" s="572">
        <v>0</v>
      </c>
      <c r="F25" s="617">
        <v>0</v>
      </c>
      <c r="G25" s="594">
        <v>0</v>
      </c>
      <c r="H25" s="573">
        <v>0</v>
      </c>
      <c r="I25" s="573">
        <v>0</v>
      </c>
      <c r="J25" s="573">
        <v>0</v>
      </c>
      <c r="K25" s="655">
        <v>0</v>
      </c>
    </row>
    <row r="26" spans="1:11" s="535" customFormat="1" ht="3.75" customHeight="1" x14ac:dyDescent="0.3">
      <c r="A26" s="553"/>
      <c r="B26" s="547"/>
      <c r="C26" s="599"/>
      <c r="D26" s="548"/>
      <c r="E26" s="548"/>
      <c r="F26" s="613"/>
      <c r="G26" s="599"/>
      <c r="H26" s="548"/>
      <c r="I26" s="548"/>
      <c r="J26" s="548"/>
      <c r="K26" s="613"/>
    </row>
    <row r="27" spans="1:11" s="535" customFormat="1" ht="12.75" customHeight="1" x14ac:dyDescent="0.3">
      <c r="A27" s="554" t="s">
        <v>748</v>
      </c>
      <c r="B27" s="546" t="s">
        <v>749</v>
      </c>
      <c r="C27" s="603">
        <v>0</v>
      </c>
      <c r="D27" s="430">
        <v>0</v>
      </c>
      <c r="E27" s="430">
        <v>0</v>
      </c>
      <c r="F27" s="618">
        <v>0</v>
      </c>
      <c r="G27" s="640">
        <v>0</v>
      </c>
      <c r="H27" s="151">
        <v>0</v>
      </c>
      <c r="I27" s="151">
        <v>0</v>
      </c>
      <c r="J27" s="151">
        <v>0</v>
      </c>
      <c r="K27" s="656">
        <v>0</v>
      </c>
    </row>
    <row r="28" spans="1:11" s="535" customFormat="1" ht="12.75" customHeight="1" x14ac:dyDescent="0.3">
      <c r="A28" s="551" t="s">
        <v>750</v>
      </c>
      <c r="B28" s="542" t="s">
        <v>751</v>
      </c>
      <c r="C28" s="543">
        <v>0</v>
      </c>
      <c r="D28" s="431">
        <v>0</v>
      </c>
      <c r="E28" s="431">
        <v>0</v>
      </c>
      <c r="F28" s="619">
        <v>0</v>
      </c>
      <c r="G28" s="641">
        <v>0</v>
      </c>
      <c r="H28" s="153">
        <v>0</v>
      </c>
      <c r="I28" s="153">
        <v>0</v>
      </c>
      <c r="J28" s="153">
        <v>0</v>
      </c>
      <c r="K28" s="555">
        <v>0</v>
      </c>
    </row>
    <row r="29" spans="1:11" s="535" customFormat="1" ht="3.75" customHeight="1" x14ac:dyDescent="0.3">
      <c r="A29" s="553"/>
      <c r="B29" s="547"/>
      <c r="C29" s="599"/>
      <c r="D29" s="548"/>
      <c r="E29" s="548"/>
      <c r="F29" s="613"/>
      <c r="G29" s="599"/>
      <c r="H29" s="548"/>
      <c r="I29" s="548"/>
      <c r="J29" s="548"/>
      <c r="K29" s="613"/>
    </row>
    <row r="30" spans="1:11" s="535" customFormat="1" ht="12.75" customHeight="1" x14ac:dyDescent="0.3">
      <c r="A30" s="551" t="s">
        <v>752</v>
      </c>
      <c r="B30" s="542" t="s">
        <v>753</v>
      </c>
      <c r="C30" s="587">
        <f t="shared" ref="C30:K30" si="2">C31+C32+C33+C34</f>
        <v>0</v>
      </c>
      <c r="D30" s="609">
        <f t="shared" si="2"/>
        <v>0</v>
      </c>
      <c r="E30" s="609">
        <f t="shared" si="2"/>
        <v>0</v>
      </c>
      <c r="F30" s="620">
        <f t="shared" si="2"/>
        <v>0</v>
      </c>
      <c r="G30" s="595">
        <f t="shared" si="2"/>
        <v>0</v>
      </c>
      <c r="H30" s="588">
        <f t="shared" si="2"/>
        <v>0</v>
      </c>
      <c r="I30" s="588">
        <f t="shared" si="2"/>
        <v>0</v>
      </c>
      <c r="J30" s="588">
        <f t="shared" si="2"/>
        <v>0</v>
      </c>
      <c r="K30" s="657">
        <f t="shared" si="2"/>
        <v>0</v>
      </c>
    </row>
    <row r="31" spans="1:11" s="288" customFormat="1" ht="12.75" customHeight="1" x14ac:dyDescent="0.25">
      <c r="A31" s="567"/>
      <c r="B31" s="562" t="s">
        <v>155</v>
      </c>
      <c r="C31" s="604">
        <v>0</v>
      </c>
      <c r="D31" s="574">
        <v>0</v>
      </c>
      <c r="E31" s="574">
        <v>0</v>
      </c>
      <c r="F31" s="621">
        <v>0</v>
      </c>
      <c r="G31" s="642">
        <v>0</v>
      </c>
      <c r="H31" s="575">
        <v>0</v>
      </c>
      <c r="I31" s="575">
        <v>0</v>
      </c>
      <c r="J31" s="575">
        <v>0</v>
      </c>
      <c r="K31" s="579">
        <v>0</v>
      </c>
    </row>
    <row r="32" spans="1:11" s="288" customFormat="1" ht="12.75" customHeight="1" x14ac:dyDescent="0.25">
      <c r="A32" s="567"/>
      <c r="B32" s="562" t="s">
        <v>156</v>
      </c>
      <c r="C32" s="605">
        <v>0</v>
      </c>
      <c r="D32" s="576">
        <v>0</v>
      </c>
      <c r="E32" s="576">
        <v>0</v>
      </c>
      <c r="F32" s="622">
        <v>0</v>
      </c>
      <c r="G32" s="643">
        <v>0</v>
      </c>
      <c r="H32" s="577">
        <v>0</v>
      </c>
      <c r="I32" s="577">
        <v>0</v>
      </c>
      <c r="J32" s="577">
        <v>0</v>
      </c>
      <c r="K32" s="578">
        <v>0</v>
      </c>
    </row>
    <row r="33" spans="1:11" s="288" customFormat="1" ht="12.75" customHeight="1" x14ac:dyDescent="0.25">
      <c r="A33" s="567"/>
      <c r="B33" s="562" t="s">
        <v>157</v>
      </c>
      <c r="C33" s="605">
        <v>0</v>
      </c>
      <c r="D33" s="576">
        <v>0</v>
      </c>
      <c r="E33" s="576">
        <v>0</v>
      </c>
      <c r="F33" s="622">
        <v>0</v>
      </c>
      <c r="G33" s="643">
        <v>0</v>
      </c>
      <c r="H33" s="577">
        <v>0</v>
      </c>
      <c r="I33" s="577">
        <v>0</v>
      </c>
      <c r="J33" s="577">
        <v>0</v>
      </c>
      <c r="K33" s="578">
        <v>0</v>
      </c>
    </row>
    <row r="34" spans="1:11" s="288" customFormat="1" ht="12.75" customHeight="1" x14ac:dyDescent="0.25">
      <c r="A34" s="567"/>
      <c r="B34" s="562" t="s">
        <v>158</v>
      </c>
      <c r="C34" s="605">
        <v>0</v>
      </c>
      <c r="D34" s="576">
        <v>0</v>
      </c>
      <c r="E34" s="576">
        <v>0</v>
      </c>
      <c r="F34" s="622">
        <v>0</v>
      </c>
      <c r="G34" s="643">
        <v>0</v>
      </c>
      <c r="H34" s="577">
        <v>0</v>
      </c>
      <c r="I34" s="577">
        <v>0</v>
      </c>
      <c r="J34" s="577">
        <v>0</v>
      </c>
      <c r="K34" s="578">
        <v>0</v>
      </c>
    </row>
    <row r="35" spans="1:11" s="535" customFormat="1" ht="3.75" customHeight="1" x14ac:dyDescent="0.3">
      <c r="A35" s="553"/>
      <c r="B35" s="547"/>
      <c r="C35" s="599"/>
      <c r="D35" s="548"/>
      <c r="E35" s="548"/>
      <c r="F35" s="613"/>
      <c r="G35" s="599"/>
      <c r="H35" s="548"/>
      <c r="I35" s="548"/>
      <c r="J35" s="548"/>
      <c r="K35" s="613"/>
    </row>
    <row r="36" spans="1:11" s="535" customFormat="1" ht="12.75" customHeight="1" x14ac:dyDescent="0.3">
      <c r="A36" s="559" t="s">
        <v>754</v>
      </c>
      <c r="B36" s="560" t="s">
        <v>755</v>
      </c>
      <c r="C36" s="606">
        <f t="shared" ref="C36:K36" si="3">C37+C38+C39</f>
        <v>0</v>
      </c>
      <c r="D36" s="589">
        <f t="shared" si="3"/>
        <v>0</v>
      </c>
      <c r="E36" s="589">
        <f t="shared" si="3"/>
        <v>0</v>
      </c>
      <c r="F36" s="623">
        <f t="shared" si="3"/>
        <v>0</v>
      </c>
      <c r="G36" s="644">
        <f t="shared" si="3"/>
        <v>0</v>
      </c>
      <c r="H36" s="590">
        <f t="shared" si="3"/>
        <v>0</v>
      </c>
      <c r="I36" s="590">
        <f t="shared" si="3"/>
        <v>0</v>
      </c>
      <c r="J36" s="590">
        <f t="shared" si="3"/>
        <v>0</v>
      </c>
      <c r="K36" s="658">
        <f t="shared" si="3"/>
        <v>0</v>
      </c>
    </row>
    <row r="37" spans="1:11" s="288" customFormat="1" ht="12.75" customHeight="1" x14ac:dyDescent="0.25">
      <c r="A37" s="564"/>
      <c r="B37" s="561" t="s">
        <v>756</v>
      </c>
      <c r="C37" s="605">
        <v>0</v>
      </c>
      <c r="D37" s="576">
        <v>0</v>
      </c>
      <c r="E37" s="576">
        <v>0</v>
      </c>
      <c r="F37" s="622">
        <v>0</v>
      </c>
      <c r="G37" s="643">
        <v>0</v>
      </c>
      <c r="H37" s="577">
        <v>0</v>
      </c>
      <c r="I37" s="577">
        <v>0</v>
      </c>
      <c r="J37" s="577">
        <v>0</v>
      </c>
      <c r="K37" s="578">
        <v>0</v>
      </c>
    </row>
    <row r="38" spans="1:11" s="288" customFormat="1" ht="12.75" customHeight="1" x14ac:dyDescent="0.25">
      <c r="A38" s="567"/>
      <c r="B38" s="562" t="s">
        <v>757</v>
      </c>
      <c r="C38" s="605">
        <v>0</v>
      </c>
      <c r="D38" s="576">
        <v>0</v>
      </c>
      <c r="E38" s="576">
        <v>0</v>
      </c>
      <c r="F38" s="622">
        <v>0</v>
      </c>
      <c r="G38" s="643">
        <v>0</v>
      </c>
      <c r="H38" s="577">
        <v>0</v>
      </c>
      <c r="I38" s="577">
        <v>0</v>
      </c>
      <c r="J38" s="577">
        <v>0</v>
      </c>
      <c r="K38" s="578">
        <v>0</v>
      </c>
    </row>
    <row r="39" spans="1:11" s="288" customFormat="1" ht="12.75" customHeight="1" x14ac:dyDescent="0.25">
      <c r="A39" s="567"/>
      <c r="B39" s="562" t="s">
        <v>758</v>
      </c>
      <c r="C39" s="605">
        <v>0</v>
      </c>
      <c r="D39" s="576">
        <v>0</v>
      </c>
      <c r="E39" s="576">
        <v>0</v>
      </c>
      <c r="F39" s="622">
        <v>0</v>
      </c>
      <c r="G39" s="643">
        <v>0</v>
      </c>
      <c r="H39" s="577">
        <v>0</v>
      </c>
      <c r="I39" s="577">
        <v>0</v>
      </c>
      <c r="J39" s="577">
        <v>0</v>
      </c>
      <c r="K39" s="578">
        <v>0</v>
      </c>
    </row>
    <row r="40" spans="1:11" s="535" customFormat="1" ht="3.75" customHeight="1" x14ac:dyDescent="0.3">
      <c r="A40" s="553"/>
      <c r="B40" s="547"/>
      <c r="C40" s="599"/>
      <c r="D40" s="548"/>
      <c r="E40" s="548"/>
      <c r="F40" s="613"/>
      <c r="G40" s="599"/>
      <c r="H40" s="548"/>
      <c r="I40" s="548"/>
      <c r="J40" s="548"/>
      <c r="K40" s="613"/>
    </row>
    <row r="41" spans="1:11" s="535" customFormat="1" ht="12.75" customHeight="1" x14ac:dyDescent="0.3">
      <c r="A41" s="559" t="s">
        <v>759</v>
      </c>
      <c r="B41" s="560" t="s">
        <v>760</v>
      </c>
      <c r="C41" s="591">
        <f t="shared" ref="C41:K41" si="4">C42+C43+C44+C45</f>
        <v>0</v>
      </c>
      <c r="D41" s="592">
        <f t="shared" si="4"/>
        <v>0</v>
      </c>
      <c r="E41" s="592">
        <f t="shared" si="4"/>
        <v>0</v>
      </c>
      <c r="F41" s="624">
        <f t="shared" si="4"/>
        <v>0</v>
      </c>
      <c r="G41" s="596">
        <f t="shared" si="4"/>
        <v>0</v>
      </c>
      <c r="H41" s="593">
        <f t="shared" si="4"/>
        <v>0</v>
      </c>
      <c r="I41" s="593">
        <f t="shared" si="4"/>
        <v>0</v>
      </c>
      <c r="J41" s="593">
        <f t="shared" si="4"/>
        <v>0</v>
      </c>
      <c r="K41" s="659">
        <f t="shared" si="4"/>
        <v>0</v>
      </c>
    </row>
    <row r="42" spans="1:11" s="288" customFormat="1" ht="12.75" customHeight="1" x14ac:dyDescent="0.25">
      <c r="A42" s="564"/>
      <c r="B42" s="561" t="s">
        <v>761</v>
      </c>
      <c r="C42" s="604">
        <v>0</v>
      </c>
      <c r="D42" s="574">
        <v>0</v>
      </c>
      <c r="E42" s="574">
        <v>0</v>
      </c>
      <c r="F42" s="621">
        <v>0</v>
      </c>
      <c r="G42" s="642">
        <v>0</v>
      </c>
      <c r="H42" s="575">
        <v>0</v>
      </c>
      <c r="I42" s="575">
        <v>0</v>
      </c>
      <c r="J42" s="575">
        <v>0</v>
      </c>
      <c r="K42" s="579">
        <v>0</v>
      </c>
    </row>
    <row r="43" spans="1:11" s="288" customFormat="1" ht="12.75" customHeight="1" x14ac:dyDescent="0.25">
      <c r="A43" s="567"/>
      <c r="B43" s="562" t="s">
        <v>762</v>
      </c>
      <c r="C43" s="605">
        <v>0</v>
      </c>
      <c r="D43" s="576">
        <v>0</v>
      </c>
      <c r="E43" s="576">
        <v>0</v>
      </c>
      <c r="F43" s="622">
        <v>0</v>
      </c>
      <c r="G43" s="643">
        <v>0</v>
      </c>
      <c r="H43" s="577">
        <v>0</v>
      </c>
      <c r="I43" s="577">
        <v>0</v>
      </c>
      <c r="J43" s="577">
        <v>0</v>
      </c>
      <c r="K43" s="578">
        <v>0</v>
      </c>
    </row>
    <row r="44" spans="1:11" s="288" customFormat="1" ht="12.75" customHeight="1" x14ac:dyDescent="0.25">
      <c r="A44" s="567"/>
      <c r="B44" s="562" t="s">
        <v>763</v>
      </c>
      <c r="C44" s="605">
        <v>0</v>
      </c>
      <c r="D44" s="576">
        <v>0</v>
      </c>
      <c r="E44" s="576">
        <v>0</v>
      </c>
      <c r="F44" s="622">
        <v>0</v>
      </c>
      <c r="G44" s="643">
        <v>0</v>
      </c>
      <c r="H44" s="577">
        <v>0</v>
      </c>
      <c r="I44" s="577">
        <v>0</v>
      </c>
      <c r="J44" s="577">
        <v>0</v>
      </c>
      <c r="K44" s="578">
        <v>0</v>
      </c>
    </row>
    <row r="45" spans="1:11" s="288" customFormat="1" ht="12.75" customHeight="1" x14ac:dyDescent="0.25">
      <c r="A45" s="567"/>
      <c r="B45" s="562" t="s">
        <v>764</v>
      </c>
      <c r="C45" s="571">
        <v>0</v>
      </c>
      <c r="D45" s="572">
        <v>0</v>
      </c>
      <c r="E45" s="572">
        <v>0</v>
      </c>
      <c r="F45" s="622">
        <v>0</v>
      </c>
      <c r="G45" s="643">
        <v>0</v>
      </c>
      <c r="H45" s="577">
        <v>0</v>
      </c>
      <c r="I45" s="577">
        <v>0</v>
      </c>
      <c r="J45" s="577">
        <v>0</v>
      </c>
      <c r="K45" s="578">
        <v>0</v>
      </c>
    </row>
    <row r="46" spans="1:11" s="535" customFormat="1" ht="3.75" customHeight="1" x14ac:dyDescent="0.3">
      <c r="A46" s="553"/>
      <c r="B46" s="547"/>
      <c r="C46" s="558"/>
      <c r="D46" s="607"/>
      <c r="E46" s="607"/>
      <c r="F46" s="625"/>
      <c r="G46" s="580"/>
      <c r="H46" s="557"/>
      <c r="I46" s="557"/>
      <c r="J46" s="557"/>
      <c r="K46" s="625"/>
    </row>
    <row r="47" spans="1:11" s="583" customFormat="1" ht="15" thickBot="1" x14ac:dyDescent="0.35">
      <c r="A47" s="582" t="s">
        <v>765</v>
      </c>
      <c r="B47" s="584" t="s">
        <v>766</v>
      </c>
      <c r="C47" s="628"/>
      <c r="D47" s="629"/>
      <c r="E47" s="629"/>
      <c r="F47" s="630"/>
      <c r="G47" s="631">
        <v>0</v>
      </c>
      <c r="H47" s="647">
        <v>0</v>
      </c>
      <c r="I47" s="647">
        <v>0</v>
      </c>
      <c r="J47" s="647">
        <v>0</v>
      </c>
      <c r="K47" s="660">
        <v>0</v>
      </c>
    </row>
    <row r="48" spans="1:11" s="150" customFormat="1" ht="15.6" thickTop="1" thickBot="1" x14ac:dyDescent="0.35">
      <c r="A48" s="556"/>
      <c r="B48" s="581" t="s">
        <v>768</v>
      </c>
      <c r="C48" s="626">
        <f>C41+C36+C30+C28+C27+C21+C15+C13+C12+C11</f>
        <v>0</v>
      </c>
      <c r="D48" s="626">
        <f>D41+D36+D30+D28+D27+D21+D15+D13+D12+D11</f>
        <v>0</v>
      </c>
      <c r="E48" s="626">
        <f>E41+E36+E30+E28+E27+E21+E15+E13+E12+E11</f>
        <v>0</v>
      </c>
      <c r="F48" s="627">
        <f>F41+F36+F30+F28+F27+F21+F15+F13+F12+F11</f>
        <v>0</v>
      </c>
      <c r="G48" s="645">
        <f>G47+G41+G36+G30+G28+G27+G21+G15+G13+G12+G11</f>
        <v>0</v>
      </c>
      <c r="H48" s="648">
        <f>H47+H41+H36+H30+H28+H27+H21+H15+H13+H12+H11</f>
        <v>0</v>
      </c>
      <c r="I48" s="648">
        <f>I47+I41+I36+I30+I28+I27+I21+I15+I13+I12+I11</f>
        <v>0</v>
      </c>
      <c r="J48" s="648">
        <f>J47+J41+J36+J30+J28+J27+J21+J15+J13+J12+J11</f>
        <v>0</v>
      </c>
      <c r="K48" s="661">
        <f>K47+K41+K36+K30+K28+K27+K21+K15+K13+K12+K11</f>
        <v>0</v>
      </c>
    </row>
    <row r="49" ht="12.75" customHeight="1" thickTop="1" x14ac:dyDescent="0.3"/>
  </sheetData>
  <sheetProtection password="C0BB" sheet="1" objects="1" scenarios="1"/>
  <mergeCells count="6">
    <mergeCell ref="A1:K1"/>
    <mergeCell ref="A3:B3"/>
    <mergeCell ref="A5:K5"/>
    <mergeCell ref="C3:F3"/>
    <mergeCell ref="C9:F9"/>
    <mergeCell ref="G9:K9"/>
  </mergeCells>
  <printOptions horizontalCentered="1"/>
  <pageMargins left="0.2" right="0.2" top="0.25" bottom="0.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31"/>
  <sheetViews>
    <sheetView zoomScale="90" zoomScaleNormal="90" workbookViewId="0">
      <selection activeCell="B30" sqref="B30"/>
    </sheetView>
  </sheetViews>
  <sheetFormatPr defaultColWidth="9.109375" defaultRowHeight="12.75" customHeight="1" x14ac:dyDescent="0.3"/>
  <cols>
    <col min="1" max="1" width="3.33203125" style="797" customWidth="1"/>
    <col min="2" max="2" width="55.88671875" style="797" customWidth="1"/>
    <col min="3" max="5" width="14.6640625" style="797" bestFit="1" customWidth="1"/>
    <col min="6" max="6" width="15.44140625" style="797" bestFit="1" customWidth="1"/>
    <col min="7" max="7" width="14.6640625" style="797" bestFit="1" customWidth="1"/>
    <col min="8" max="8" width="16.5546875" style="797" customWidth="1"/>
    <col min="9" max="9" width="16" style="797" customWidth="1"/>
    <col min="10" max="10" width="15.88671875" style="797" customWidth="1"/>
    <col min="11" max="11" width="14.6640625" style="797" customWidth="1"/>
    <col min="12" max="12" width="12.6640625" style="797" bestFit="1" customWidth="1"/>
    <col min="13" max="13" width="14.33203125" style="797" bestFit="1" customWidth="1"/>
    <col min="14" max="16384" width="9.109375" style="797"/>
  </cols>
  <sheetData>
    <row r="1" spans="1:13" s="736" customFormat="1" ht="18" thickBot="1" x14ac:dyDescent="0.35">
      <c r="A1" s="733"/>
      <c r="B1" s="734"/>
      <c r="C1" s="734"/>
      <c r="D1" s="734"/>
      <c r="E1" s="734"/>
      <c r="F1" s="734"/>
      <c r="G1" s="734"/>
      <c r="H1" s="734"/>
      <c r="I1" s="734"/>
      <c r="J1" s="734"/>
      <c r="K1" s="735"/>
    </row>
    <row r="2" spans="1:13" s="736" customFormat="1" ht="21.6" thickBot="1" x14ac:dyDescent="0.35">
      <c r="A2" s="733"/>
      <c r="B2" s="882" t="s">
        <v>683</v>
      </c>
      <c r="C2" s="883"/>
      <c r="D2" s="883"/>
      <c r="E2" s="883"/>
      <c r="F2" s="883"/>
      <c r="G2" s="883"/>
      <c r="H2" s="883"/>
      <c r="I2" s="883"/>
      <c r="J2" s="883"/>
      <c r="K2" s="884"/>
    </row>
    <row r="3" spans="1:13" s="736" customFormat="1" ht="9" customHeight="1" thickBot="1" x14ac:dyDescent="0.35">
      <c r="A3" s="737"/>
      <c r="B3" s="738"/>
      <c r="C3" s="739"/>
      <c r="D3" s="740"/>
      <c r="E3" s="740"/>
      <c r="F3" s="740"/>
      <c r="G3" s="740"/>
      <c r="H3" s="740"/>
      <c r="I3" s="740"/>
      <c r="J3" s="740"/>
      <c r="K3" s="741"/>
    </row>
    <row r="4" spans="1:13" s="736" customFormat="1" ht="20.25" customHeight="1" thickBot="1" x14ac:dyDescent="0.35">
      <c r="A4" s="742"/>
      <c r="B4" s="885" t="s">
        <v>150</v>
      </c>
      <c r="C4" s="886"/>
      <c r="D4" s="887"/>
      <c r="E4" s="888"/>
      <c r="F4" s="888"/>
      <c r="G4" s="888"/>
      <c r="H4" s="888"/>
      <c r="I4" s="889"/>
      <c r="J4" s="742"/>
      <c r="K4" s="743"/>
    </row>
    <row r="5" spans="1:13" s="736" customFormat="1" ht="7.5" customHeight="1" thickBot="1" x14ac:dyDescent="0.35">
      <c r="A5" s="733"/>
      <c r="B5" s="744"/>
      <c r="C5" s="740"/>
      <c r="D5" s="740"/>
      <c r="E5" s="740"/>
      <c r="F5" s="740"/>
      <c r="G5" s="740"/>
      <c r="H5" s="740"/>
      <c r="I5" s="740"/>
      <c r="J5" s="740"/>
      <c r="K5" s="741"/>
    </row>
    <row r="6" spans="1:13" s="736" customFormat="1" ht="15" thickBot="1" x14ac:dyDescent="0.35">
      <c r="A6" s="742"/>
      <c r="B6" s="890" t="s">
        <v>159</v>
      </c>
      <c r="C6" s="891"/>
      <c r="D6" s="891"/>
      <c r="E6" s="891"/>
      <c r="F6" s="891"/>
      <c r="G6" s="891"/>
      <c r="H6" s="891"/>
      <c r="I6" s="891"/>
      <c r="J6" s="891"/>
      <c r="K6" s="892"/>
    </row>
    <row r="7" spans="1:13" s="736" customFormat="1" ht="19.5" hidden="1" customHeight="1" x14ac:dyDescent="0.3">
      <c r="A7" s="740"/>
      <c r="B7" s="857"/>
      <c r="C7" s="858"/>
      <c r="D7" s="858"/>
      <c r="E7" s="858"/>
      <c r="F7" s="858"/>
      <c r="G7" s="858"/>
      <c r="H7" s="858"/>
      <c r="I7" s="858"/>
      <c r="J7" s="858"/>
      <c r="K7" s="859"/>
    </row>
    <row r="8" spans="1:13" s="736" customFormat="1" ht="9" customHeight="1" x14ac:dyDescent="0.3">
      <c r="A8" s="745"/>
      <c r="B8" s="744"/>
      <c r="C8" s="740"/>
      <c r="D8" s="740"/>
      <c r="E8" s="740"/>
      <c r="F8" s="740"/>
      <c r="G8" s="740"/>
      <c r="H8" s="746"/>
      <c r="I8" s="747"/>
      <c r="J8" s="747"/>
      <c r="K8" s="748"/>
    </row>
    <row r="9" spans="1:13" s="736" customFormat="1" ht="9" customHeight="1" thickBot="1" x14ac:dyDescent="0.35">
      <c r="A9" s="745"/>
      <c r="B9" s="744"/>
      <c r="C9" s="740"/>
      <c r="D9" s="740"/>
      <c r="E9" s="740"/>
      <c r="F9" s="740"/>
      <c r="G9" s="740"/>
      <c r="H9" s="746"/>
      <c r="I9" s="747"/>
      <c r="J9" s="747"/>
      <c r="K9" s="748"/>
    </row>
    <row r="10" spans="1:13" s="736" customFormat="1" ht="15.9" customHeight="1" thickBot="1" x14ac:dyDescent="0.35">
      <c r="A10" s="745"/>
      <c r="B10" s="749"/>
      <c r="C10" s="877" t="s">
        <v>44</v>
      </c>
      <c r="D10" s="878"/>
      <c r="E10" s="878"/>
      <c r="F10" s="879"/>
      <c r="G10" s="880" t="s">
        <v>45</v>
      </c>
      <c r="H10" s="880"/>
      <c r="I10" s="880"/>
      <c r="J10" s="880"/>
      <c r="K10" s="881"/>
    </row>
    <row r="11" spans="1:13" s="758" customFormat="1" ht="24" customHeight="1" thickBot="1" x14ac:dyDescent="0.35">
      <c r="A11" s="745"/>
      <c r="B11" s="750" t="s">
        <v>33</v>
      </c>
      <c r="C11" s="751" t="s">
        <v>777</v>
      </c>
      <c r="D11" s="752" t="s">
        <v>778</v>
      </c>
      <c r="E11" s="752" t="s">
        <v>779</v>
      </c>
      <c r="F11" s="753" t="s">
        <v>780</v>
      </c>
      <c r="G11" s="754" t="s">
        <v>781</v>
      </c>
      <c r="H11" s="755" t="s">
        <v>782</v>
      </c>
      <c r="I11" s="754" t="s">
        <v>783</v>
      </c>
      <c r="J11" s="755" t="s">
        <v>784</v>
      </c>
      <c r="K11" s="756" t="s">
        <v>785</v>
      </c>
      <c r="L11" s="757"/>
    </row>
    <row r="12" spans="1:13" s="736" customFormat="1" ht="14.4" x14ac:dyDescent="0.3">
      <c r="A12" s="745"/>
      <c r="B12" s="759" t="s">
        <v>161</v>
      </c>
      <c r="C12" s="430">
        <v>0</v>
      </c>
      <c r="D12" s="430">
        <v>0</v>
      </c>
      <c r="E12" s="430">
        <v>0</v>
      </c>
      <c r="F12" s="760">
        <v>0</v>
      </c>
      <c r="G12" s="761">
        <v>0</v>
      </c>
      <c r="H12" s="761">
        <v>0</v>
      </c>
      <c r="I12" s="761">
        <v>0</v>
      </c>
      <c r="J12" s="761">
        <v>0</v>
      </c>
      <c r="K12" s="762">
        <v>0</v>
      </c>
      <c r="L12" s="763"/>
    </row>
    <row r="13" spans="1:13" s="736" customFormat="1" ht="14.4" x14ac:dyDescent="0.3">
      <c r="A13" s="745"/>
      <c r="B13" s="764" t="s">
        <v>702</v>
      </c>
      <c r="C13" s="145">
        <v>0</v>
      </c>
      <c r="D13" s="145">
        <v>0</v>
      </c>
      <c r="E13" s="145">
        <v>0</v>
      </c>
      <c r="F13" s="760">
        <v>0</v>
      </c>
      <c r="G13" s="765">
        <v>0</v>
      </c>
      <c r="H13" s="765">
        <v>0</v>
      </c>
      <c r="I13" s="765">
        <v>0</v>
      </c>
      <c r="J13" s="765">
        <v>0</v>
      </c>
      <c r="K13" s="766">
        <v>0</v>
      </c>
      <c r="L13" s="767"/>
    </row>
    <row r="14" spans="1:13" s="736" customFormat="1" ht="14.4" x14ac:dyDescent="0.3">
      <c r="A14" s="745"/>
      <c r="B14" s="764" t="s">
        <v>786</v>
      </c>
      <c r="C14" s="145">
        <v>0</v>
      </c>
      <c r="D14" s="145">
        <v>0</v>
      </c>
      <c r="E14" s="145">
        <v>0</v>
      </c>
      <c r="F14" s="760">
        <v>0</v>
      </c>
      <c r="G14" s="765">
        <v>0</v>
      </c>
      <c r="H14" s="765">
        <v>0</v>
      </c>
      <c r="I14" s="765">
        <v>0</v>
      </c>
      <c r="J14" s="765">
        <v>0</v>
      </c>
      <c r="K14" s="768">
        <v>0</v>
      </c>
      <c r="L14" s="767"/>
    </row>
    <row r="15" spans="1:13" s="736" customFormat="1" ht="14.4" x14ac:dyDescent="0.3">
      <c r="A15" s="745"/>
      <c r="B15" s="764" t="s">
        <v>790</v>
      </c>
      <c r="C15" s="145">
        <v>0</v>
      </c>
      <c r="D15" s="145">
        <v>0</v>
      </c>
      <c r="E15" s="145">
        <v>0</v>
      </c>
      <c r="F15" s="760">
        <v>0</v>
      </c>
      <c r="G15" s="765">
        <v>0</v>
      </c>
      <c r="H15" s="765">
        <v>0</v>
      </c>
      <c r="I15" s="765">
        <v>0</v>
      </c>
      <c r="J15" s="765">
        <v>0</v>
      </c>
      <c r="K15" s="768">
        <v>0</v>
      </c>
      <c r="L15" s="767"/>
      <c r="M15" s="769"/>
    </row>
    <row r="16" spans="1:13" s="736" customFormat="1" ht="14.4" x14ac:dyDescent="0.3">
      <c r="A16" s="745"/>
      <c r="B16" s="764" t="s">
        <v>787</v>
      </c>
      <c r="C16" s="145">
        <v>0</v>
      </c>
      <c r="D16" s="145">
        <v>0</v>
      </c>
      <c r="E16" s="145">
        <v>0</v>
      </c>
      <c r="F16" s="760">
        <v>0</v>
      </c>
      <c r="G16" s="765">
        <v>0</v>
      </c>
      <c r="H16" s="765">
        <v>0</v>
      </c>
      <c r="I16" s="765">
        <v>0</v>
      </c>
      <c r="J16" s="765">
        <v>0</v>
      </c>
      <c r="K16" s="766">
        <v>0</v>
      </c>
      <c r="L16" s="767"/>
      <c r="M16" s="769"/>
    </row>
    <row r="17" spans="1:13" s="736" customFormat="1" ht="14.4" x14ac:dyDescent="0.3">
      <c r="A17" s="745"/>
      <c r="B17" s="764" t="s">
        <v>701</v>
      </c>
      <c r="C17" s="145">
        <v>0</v>
      </c>
      <c r="D17" s="145">
        <v>0</v>
      </c>
      <c r="E17" s="145">
        <v>0</v>
      </c>
      <c r="F17" s="760">
        <v>0</v>
      </c>
      <c r="G17" s="765">
        <v>0</v>
      </c>
      <c r="H17" s="765">
        <v>0</v>
      </c>
      <c r="I17" s="765">
        <v>0</v>
      </c>
      <c r="J17" s="765">
        <v>0</v>
      </c>
      <c r="K17" s="766">
        <v>0</v>
      </c>
      <c r="L17" s="770"/>
      <c r="M17" s="770"/>
    </row>
    <row r="18" spans="1:13" s="777" customFormat="1" ht="14.4" x14ac:dyDescent="0.3">
      <c r="A18" s="771"/>
      <c r="B18" s="772" t="s">
        <v>162</v>
      </c>
      <c r="C18" s="773">
        <v>0</v>
      </c>
      <c r="D18" s="773">
        <v>0</v>
      </c>
      <c r="E18" s="773">
        <v>0</v>
      </c>
      <c r="F18" s="774">
        <v>0</v>
      </c>
      <c r="G18" s="775">
        <v>0</v>
      </c>
      <c r="H18" s="775">
        <v>0</v>
      </c>
      <c r="I18" s="775">
        <v>0</v>
      </c>
      <c r="J18" s="775">
        <v>0</v>
      </c>
      <c r="K18" s="776">
        <v>0</v>
      </c>
    </row>
    <row r="19" spans="1:13" s="758" customFormat="1" ht="14.4" x14ac:dyDescent="0.3">
      <c r="A19" s="745"/>
      <c r="B19" s="807" t="s">
        <v>163</v>
      </c>
      <c r="C19" s="808">
        <f>SUM(C12:C18)</f>
        <v>0</v>
      </c>
      <c r="D19" s="808">
        <f t="shared" ref="D19:G19" si="0">SUM(D12:D18)</f>
        <v>0</v>
      </c>
      <c r="E19" s="808">
        <f t="shared" si="0"/>
        <v>0</v>
      </c>
      <c r="F19" s="808">
        <f t="shared" si="0"/>
        <v>0</v>
      </c>
      <c r="G19" s="809">
        <f t="shared" si="0"/>
        <v>0</v>
      </c>
      <c r="H19" s="809">
        <f t="shared" ref="H19" si="1">SUM(H12:H18)</f>
        <v>0</v>
      </c>
      <c r="I19" s="809">
        <f t="shared" ref="I19" si="2">SUM(I12:I18)</f>
        <v>0</v>
      </c>
      <c r="J19" s="809">
        <f t="shared" ref="J19" si="3">SUM(J12:J18)</f>
        <v>0</v>
      </c>
      <c r="K19" s="810">
        <f t="shared" ref="K19" si="4">SUM(K12:K18)</f>
        <v>0</v>
      </c>
      <c r="M19" s="811"/>
    </row>
    <row r="20" spans="1:13" s="777" customFormat="1" ht="15" thickBot="1" x14ac:dyDescent="0.35">
      <c r="A20" s="771"/>
      <c r="B20" s="772" t="s">
        <v>164</v>
      </c>
      <c r="C20" s="773">
        <v>0</v>
      </c>
      <c r="D20" s="773">
        <v>0</v>
      </c>
      <c r="E20" s="773">
        <v>0</v>
      </c>
      <c r="F20" s="774">
        <v>0</v>
      </c>
      <c r="G20" s="775">
        <v>0</v>
      </c>
      <c r="H20" s="775">
        <v>0</v>
      </c>
      <c r="I20" s="775">
        <v>0</v>
      </c>
      <c r="J20" s="775">
        <v>0</v>
      </c>
      <c r="K20" s="776">
        <v>0</v>
      </c>
    </row>
    <row r="21" spans="1:13" s="758" customFormat="1" ht="24" customHeight="1" thickBot="1" x14ac:dyDescent="0.35">
      <c r="A21" s="745"/>
      <c r="B21" s="778" t="s">
        <v>791</v>
      </c>
      <c r="C21" s="779">
        <f>C19+C20</f>
        <v>0</v>
      </c>
      <c r="D21" s="779">
        <f t="shared" ref="D21:G21" si="5">D19+D20</f>
        <v>0</v>
      </c>
      <c r="E21" s="779">
        <f t="shared" si="5"/>
        <v>0</v>
      </c>
      <c r="F21" s="779">
        <f t="shared" si="5"/>
        <v>0</v>
      </c>
      <c r="G21" s="780">
        <f t="shared" si="5"/>
        <v>0</v>
      </c>
      <c r="H21" s="780">
        <f t="shared" ref="H21" si="6">H19+H20</f>
        <v>0</v>
      </c>
      <c r="I21" s="780">
        <f t="shared" ref="I21" si="7">I19+I20</f>
        <v>0</v>
      </c>
      <c r="J21" s="780">
        <f t="shared" ref="J21" si="8">J19+J20</f>
        <v>0</v>
      </c>
      <c r="K21" s="804">
        <f t="shared" ref="K21" si="9">K19+K20</f>
        <v>0</v>
      </c>
    </row>
    <row r="22" spans="1:13" s="736" customFormat="1" ht="5.25" customHeight="1" thickBot="1" x14ac:dyDescent="0.35">
      <c r="A22" s="745"/>
      <c r="B22" s="781"/>
      <c r="C22" s="782"/>
      <c r="D22" s="747"/>
      <c r="E22" s="747"/>
      <c r="F22" s="783"/>
      <c r="G22" s="747"/>
      <c r="H22" s="747"/>
      <c r="I22" s="747"/>
      <c r="J22" s="747"/>
      <c r="K22" s="784"/>
    </row>
    <row r="23" spans="1:13" s="736" customFormat="1" ht="15.6" x14ac:dyDescent="0.3">
      <c r="A23" s="745"/>
      <c r="B23" s="785" t="s">
        <v>788</v>
      </c>
      <c r="C23" s="608">
        <v>0</v>
      </c>
      <c r="D23" s="608">
        <v>0</v>
      </c>
      <c r="E23" s="608">
        <v>0</v>
      </c>
      <c r="F23" s="786">
        <v>0</v>
      </c>
      <c r="G23" s="787"/>
      <c r="H23" s="788"/>
      <c r="I23" s="788"/>
      <c r="J23" s="788"/>
      <c r="K23" s="789"/>
    </row>
    <row r="24" spans="1:13" s="736" customFormat="1" ht="15" thickBot="1" x14ac:dyDescent="0.35">
      <c r="A24" s="745"/>
      <c r="B24" s="790" t="s">
        <v>793</v>
      </c>
      <c r="C24" s="791">
        <v>0</v>
      </c>
      <c r="D24" s="791">
        <v>0</v>
      </c>
      <c r="E24" s="791">
        <v>0</v>
      </c>
      <c r="F24" s="792">
        <v>0</v>
      </c>
      <c r="G24" s="793">
        <v>0</v>
      </c>
      <c r="H24" s="793">
        <v>0</v>
      </c>
      <c r="I24" s="793">
        <v>0</v>
      </c>
      <c r="J24" s="793">
        <v>0</v>
      </c>
      <c r="K24" s="805">
        <v>0</v>
      </c>
    </row>
    <row r="25" spans="1:13" s="758" customFormat="1" ht="15.6" thickTop="1" thickBot="1" x14ac:dyDescent="0.35">
      <c r="A25" s="794"/>
      <c r="B25" s="795" t="s">
        <v>789</v>
      </c>
      <c r="C25" s="796">
        <f>C21+C23+C24</f>
        <v>0</v>
      </c>
      <c r="D25" s="796">
        <f t="shared" ref="D25:F25" si="10">D21+D23+D24</f>
        <v>0</v>
      </c>
      <c r="E25" s="796">
        <f t="shared" si="10"/>
        <v>0</v>
      </c>
      <c r="F25" s="796">
        <f t="shared" si="10"/>
        <v>0</v>
      </c>
      <c r="G25" s="803">
        <f>G21+G24</f>
        <v>0</v>
      </c>
      <c r="H25" s="803">
        <f t="shared" ref="H25:K25" si="11">H21+H24</f>
        <v>0</v>
      </c>
      <c r="I25" s="803">
        <f t="shared" si="11"/>
        <v>0</v>
      </c>
      <c r="J25" s="803">
        <f t="shared" si="11"/>
        <v>0</v>
      </c>
      <c r="K25" s="806">
        <f t="shared" si="11"/>
        <v>0</v>
      </c>
    </row>
    <row r="26" spans="1:13" ht="12.75" customHeight="1" x14ac:dyDescent="0.3">
      <c r="C26" s="798"/>
      <c r="D26" s="798"/>
      <c r="E26" s="798"/>
      <c r="F26" s="799"/>
    </row>
    <row r="27" spans="1:13" ht="12.75" customHeight="1" x14ac:dyDescent="0.3">
      <c r="B27" s="800" t="s">
        <v>792</v>
      </c>
    </row>
    <row r="29" spans="1:13" ht="12.75" customHeight="1" x14ac:dyDescent="0.3">
      <c r="G29" s="801"/>
      <c r="H29" s="801"/>
      <c r="I29" s="801"/>
      <c r="J29" s="801"/>
      <c r="K29" s="801"/>
    </row>
    <row r="31" spans="1:13" ht="12.75" customHeight="1" x14ac:dyDescent="0.3">
      <c r="F31" s="802"/>
      <c r="G31" s="801"/>
      <c r="H31" s="801"/>
      <c r="I31" s="801"/>
      <c r="J31" s="801"/>
      <c r="K31" s="801"/>
    </row>
  </sheetData>
  <mergeCells count="7">
    <mergeCell ref="C10:F10"/>
    <mergeCell ref="G10:K10"/>
    <mergeCell ref="B2:K2"/>
    <mergeCell ref="B4:C4"/>
    <mergeCell ref="D4:I4"/>
    <mergeCell ref="B6:K6"/>
    <mergeCell ref="B7:K7"/>
  </mergeCells>
  <printOptions horizontalCentered="1"/>
  <pageMargins left="0.2" right="0.2" top="0.75" bottom="0.75" header="0.3" footer="0.3"/>
  <pageSetup scale="7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37"/>
  <sheetViews>
    <sheetView topLeftCell="A8" zoomScaleNormal="100" zoomScaleSheetLayoutView="90" workbookViewId="0">
      <selection activeCell="F33" sqref="F33"/>
    </sheetView>
  </sheetViews>
  <sheetFormatPr defaultColWidth="1.5546875" defaultRowHeight="12.75" customHeight="1" x14ac:dyDescent="0.3"/>
  <cols>
    <col min="1" max="1" width="1.5546875" style="146" customWidth="1"/>
    <col min="2" max="2" width="44.6640625" style="146" customWidth="1"/>
    <col min="3" max="4" width="11" style="146" bestFit="1" customWidth="1"/>
    <col min="5" max="5" width="6.44140625" style="146" bestFit="1" customWidth="1"/>
    <col min="6" max="6" width="11" style="146" bestFit="1" customWidth="1"/>
    <col min="7" max="7" width="5.33203125" style="146" bestFit="1" customWidth="1"/>
    <col min="8" max="8" width="11" style="146" bestFit="1" customWidth="1"/>
    <col min="9" max="9" width="5.33203125" style="146" bestFit="1" customWidth="1"/>
    <col min="10" max="10" width="11" style="146" bestFit="1" customWidth="1"/>
    <col min="11" max="11" width="5.33203125" style="146" bestFit="1" customWidth="1"/>
    <col min="12" max="12" width="11" style="146" bestFit="1" customWidth="1"/>
    <col min="13" max="13" width="6.44140625" style="146" bestFit="1" customWidth="1"/>
    <col min="14" max="14" width="11" style="146" bestFit="1" customWidth="1"/>
    <col min="15" max="15" width="6.44140625" style="146" bestFit="1" customWidth="1"/>
    <col min="16" max="16" width="11" style="146" bestFit="1" customWidth="1"/>
    <col min="17" max="17" width="6.44140625" style="146" bestFit="1" customWidth="1"/>
    <col min="18" max="18" width="11" style="146" bestFit="1" customWidth="1"/>
    <col min="19" max="19" width="6.44140625" style="146" bestFit="1" customWidth="1"/>
    <col min="20" max="255" width="9.109375" style="146" customWidth="1"/>
    <col min="256" max="16384" width="1.5546875" style="146"/>
  </cols>
  <sheetData>
    <row r="1" spans="1:19" s="133" customFormat="1" ht="18" thickBot="1" x14ac:dyDescent="0.35">
      <c r="A1" s="130"/>
      <c r="B1" s="131"/>
      <c r="C1" s="131"/>
      <c r="D1" s="131"/>
      <c r="E1" s="131"/>
      <c r="F1" s="131"/>
      <c r="G1" s="131"/>
      <c r="H1" s="131"/>
      <c r="I1" s="131"/>
      <c r="J1" s="131"/>
      <c r="K1" s="131"/>
      <c r="L1" s="131"/>
      <c r="M1" s="131"/>
      <c r="N1" s="131"/>
      <c r="O1" s="131"/>
      <c r="P1" s="131"/>
      <c r="Q1" s="131"/>
      <c r="R1" s="132"/>
    </row>
    <row r="2" spans="1:19" s="133" customFormat="1" ht="21.6" thickBot="1" x14ac:dyDescent="0.35">
      <c r="B2" s="854" t="s">
        <v>684</v>
      </c>
      <c r="C2" s="855"/>
      <c r="D2" s="855"/>
      <c r="E2" s="855"/>
      <c r="F2" s="855"/>
      <c r="G2" s="855"/>
      <c r="H2" s="855"/>
      <c r="I2" s="855"/>
      <c r="J2" s="855"/>
      <c r="K2" s="855"/>
      <c r="L2" s="855"/>
      <c r="M2" s="855"/>
      <c r="N2" s="855"/>
      <c r="O2" s="855"/>
      <c r="P2" s="855"/>
      <c r="Q2" s="855"/>
      <c r="R2" s="855"/>
      <c r="S2" s="856"/>
    </row>
    <row r="3" spans="1:19" s="133" customFormat="1" ht="15.75" customHeight="1" thickBot="1" x14ac:dyDescent="0.35">
      <c r="A3" s="134"/>
      <c r="B3" s="135"/>
      <c r="C3" s="136"/>
      <c r="D3" s="132"/>
      <c r="E3" s="132"/>
      <c r="F3" s="132"/>
      <c r="G3" s="132"/>
      <c r="H3" s="132"/>
      <c r="I3" s="132"/>
      <c r="J3" s="137"/>
      <c r="K3" s="137"/>
      <c r="L3" s="137"/>
      <c r="M3" s="137"/>
      <c r="N3" s="137"/>
      <c r="O3" s="137"/>
      <c r="P3" s="137"/>
      <c r="Q3" s="137"/>
      <c r="R3" s="137"/>
    </row>
    <row r="4" spans="1:19" s="133" customFormat="1" ht="20.25" customHeight="1" thickBot="1" x14ac:dyDescent="0.35">
      <c r="A4" s="138"/>
      <c r="B4" s="893" t="s">
        <v>150</v>
      </c>
      <c r="C4" s="894"/>
      <c r="D4" s="895"/>
      <c r="E4" s="896"/>
      <c r="F4" s="896"/>
      <c r="G4" s="896"/>
      <c r="H4" s="896"/>
      <c r="I4" s="896"/>
      <c r="J4" s="896"/>
      <c r="K4" s="896"/>
      <c r="L4" s="896"/>
      <c r="M4" s="896"/>
      <c r="N4" s="897"/>
      <c r="O4" s="154"/>
      <c r="P4" s="139"/>
      <c r="Q4" s="139"/>
      <c r="R4" s="139"/>
    </row>
    <row r="5" spans="1:19" s="133" customFormat="1" ht="7.5" customHeight="1" x14ac:dyDescent="0.3">
      <c r="A5" s="130"/>
      <c r="B5" s="132"/>
      <c r="C5" s="132"/>
      <c r="D5" s="132"/>
      <c r="E5" s="132"/>
      <c r="F5" s="132"/>
      <c r="G5" s="132"/>
      <c r="H5" s="132"/>
      <c r="I5" s="132"/>
      <c r="J5" s="132"/>
      <c r="K5" s="132"/>
      <c r="L5" s="132"/>
      <c r="M5" s="132"/>
      <c r="N5" s="132"/>
      <c r="O5" s="132"/>
      <c r="P5" s="132"/>
      <c r="Q5" s="132"/>
      <c r="R5" s="132"/>
    </row>
    <row r="6" spans="1:19" s="133" customFormat="1" ht="7.5" customHeight="1" thickBot="1" x14ac:dyDescent="0.35">
      <c r="A6" s="130"/>
      <c r="B6" s="132"/>
      <c r="C6" s="132"/>
      <c r="D6" s="132"/>
      <c r="E6" s="132"/>
      <c r="F6" s="132"/>
      <c r="G6" s="132"/>
      <c r="H6" s="132"/>
      <c r="I6" s="132"/>
      <c r="J6" s="132"/>
      <c r="K6" s="132"/>
      <c r="L6" s="132"/>
      <c r="M6" s="132"/>
      <c r="N6" s="132"/>
      <c r="O6" s="132"/>
      <c r="P6" s="132"/>
      <c r="Q6" s="132"/>
      <c r="R6" s="132"/>
    </row>
    <row r="7" spans="1:19" s="133" customFormat="1" ht="19.5" customHeight="1" thickBot="1" x14ac:dyDescent="0.35">
      <c r="A7" s="140"/>
      <c r="B7" s="898" t="s">
        <v>165</v>
      </c>
      <c r="C7" s="899"/>
      <c r="D7" s="899"/>
      <c r="E7" s="899"/>
      <c r="F7" s="899"/>
      <c r="G7" s="899"/>
      <c r="H7" s="899"/>
      <c r="I7" s="899"/>
      <c r="J7" s="899"/>
      <c r="K7" s="899"/>
      <c r="L7" s="899"/>
      <c r="M7" s="899"/>
      <c r="N7" s="899"/>
      <c r="O7" s="899"/>
      <c r="P7" s="899"/>
      <c r="Q7" s="899"/>
      <c r="R7" s="899"/>
      <c r="S7" s="900"/>
    </row>
    <row r="8" spans="1:19" s="133" customFormat="1" ht="9" customHeight="1" x14ac:dyDescent="0.3">
      <c r="A8" s="141"/>
      <c r="B8" s="137"/>
      <c r="C8" s="137"/>
      <c r="D8" s="137"/>
      <c r="E8" s="137"/>
      <c r="F8" s="137"/>
      <c r="G8" s="137"/>
      <c r="H8" s="137"/>
      <c r="I8" s="137"/>
      <c r="J8" s="137"/>
      <c r="K8" s="137"/>
      <c r="L8" s="142"/>
      <c r="M8" s="142"/>
      <c r="N8" s="143"/>
      <c r="O8" s="143"/>
      <c r="P8" s="143"/>
      <c r="Q8" s="143"/>
      <c r="R8" s="144"/>
    </row>
    <row r="9" spans="1:19" s="133" customFormat="1" ht="9" customHeight="1" thickBot="1" x14ac:dyDescent="0.35">
      <c r="A9" s="141"/>
      <c r="B9" s="137"/>
      <c r="C9" s="137"/>
      <c r="D9" s="137"/>
      <c r="E9" s="137"/>
      <c r="F9" s="137"/>
      <c r="G9" s="137"/>
      <c r="H9" s="137"/>
      <c r="I9" s="137"/>
      <c r="J9" s="137"/>
      <c r="K9" s="137"/>
      <c r="L9" s="142"/>
      <c r="M9" s="142"/>
      <c r="N9" s="143"/>
      <c r="O9" s="143"/>
      <c r="P9" s="143"/>
      <c r="Q9" s="143"/>
      <c r="R9" s="144"/>
    </row>
    <row r="10" spans="1:19" s="133" customFormat="1" ht="15.9" customHeight="1" thickBot="1" x14ac:dyDescent="0.35">
      <c r="A10" s="141"/>
      <c r="B10" s="432"/>
      <c r="C10" s="901" t="s">
        <v>44</v>
      </c>
      <c r="D10" s="902"/>
      <c r="E10" s="902"/>
      <c r="F10" s="902"/>
      <c r="G10" s="902"/>
      <c r="H10" s="902"/>
      <c r="I10" s="707"/>
      <c r="J10" s="903" t="s">
        <v>45</v>
      </c>
      <c r="K10" s="904"/>
      <c r="L10" s="904"/>
      <c r="M10" s="904"/>
      <c r="N10" s="904"/>
      <c r="O10" s="904"/>
      <c r="P10" s="904"/>
      <c r="Q10" s="904"/>
      <c r="R10" s="904"/>
      <c r="S10" s="905"/>
    </row>
    <row r="11" spans="1:19" s="150" customFormat="1" ht="24" customHeight="1" thickBot="1" x14ac:dyDescent="0.35">
      <c r="A11" s="141"/>
      <c r="B11" s="433" t="s">
        <v>33</v>
      </c>
      <c r="C11" s="434" t="s">
        <v>13</v>
      </c>
      <c r="D11" s="434" t="s">
        <v>12</v>
      </c>
      <c r="E11" s="435" t="s">
        <v>117</v>
      </c>
      <c r="F11" s="434" t="s">
        <v>11</v>
      </c>
      <c r="G11" s="435" t="s">
        <v>117</v>
      </c>
      <c r="H11" s="434" t="s">
        <v>160</v>
      </c>
      <c r="I11" s="708" t="s">
        <v>117</v>
      </c>
      <c r="J11" s="702" t="s">
        <v>0</v>
      </c>
      <c r="K11" s="155" t="s">
        <v>117</v>
      </c>
      <c r="L11" s="156" t="s">
        <v>1</v>
      </c>
      <c r="M11" s="155" t="s">
        <v>117</v>
      </c>
      <c r="N11" s="156" t="s">
        <v>2</v>
      </c>
      <c r="O11" s="155" t="s">
        <v>117</v>
      </c>
      <c r="P11" s="156" t="s">
        <v>3</v>
      </c>
      <c r="Q11" s="155" t="s">
        <v>117</v>
      </c>
      <c r="R11" s="156" t="s">
        <v>4</v>
      </c>
      <c r="S11" s="157" t="s">
        <v>117</v>
      </c>
    </row>
    <row r="12" spans="1:19" s="150" customFormat="1" ht="14.4" x14ac:dyDescent="0.3">
      <c r="A12" s="141"/>
      <c r="B12" s="436"/>
      <c r="C12" s="437">
        <v>0</v>
      </c>
      <c r="D12" s="437">
        <v>0</v>
      </c>
      <c r="E12" s="709" t="str">
        <f>IF(C12=0,"",(D12-C12)/C12)</f>
        <v/>
      </c>
      <c r="F12" s="437">
        <v>0</v>
      </c>
      <c r="G12" s="709" t="str">
        <f>IF(D12=0,"",(F12-D12)/D12)</f>
        <v/>
      </c>
      <c r="H12" s="437">
        <v>0</v>
      </c>
      <c r="I12" s="712" t="str">
        <f>IF(F12=0,"",(H12-F12)/F12)</f>
        <v/>
      </c>
      <c r="J12" s="703">
        <v>0</v>
      </c>
      <c r="K12" s="715" t="str">
        <f>IF(H12=0,"",(J12-H12)/H12)</f>
        <v/>
      </c>
      <c r="L12" s="159">
        <v>0</v>
      </c>
      <c r="M12" s="715" t="str">
        <f>IF(J12=0,"",(L12-J12)/J12)</f>
        <v/>
      </c>
      <c r="N12" s="159">
        <v>0</v>
      </c>
      <c r="O12" s="715" t="str">
        <f>IF(L12=0,"",(N12-L12)/L12)</f>
        <v/>
      </c>
      <c r="P12" s="159">
        <v>0</v>
      </c>
      <c r="Q12" s="715" t="str">
        <f>IF(N12=0,"",(P12-N12)/N12)</f>
        <v/>
      </c>
      <c r="R12" s="159">
        <v>0</v>
      </c>
      <c r="S12" s="715" t="str">
        <f>IF(P12=0,"",(R12-P12)/P12)</f>
        <v/>
      </c>
    </row>
    <row r="13" spans="1:19" s="150" customFormat="1" ht="14.4" x14ac:dyDescent="0.3">
      <c r="A13" s="141"/>
      <c r="B13" s="436"/>
      <c r="C13" s="437">
        <v>0</v>
      </c>
      <c r="D13" s="437">
        <v>0</v>
      </c>
      <c r="E13" s="709" t="str">
        <f t="shared" ref="E13:E31" si="0">IF(C13=0,"",(D13-C13)/C13)</f>
        <v/>
      </c>
      <c r="F13" s="437">
        <v>0</v>
      </c>
      <c r="G13" s="709" t="str">
        <f t="shared" ref="G13:G31" si="1">IF(D13=0,"",(F13-D13)/D13)</f>
        <v/>
      </c>
      <c r="H13" s="437">
        <v>0</v>
      </c>
      <c r="I13" s="712" t="str">
        <f t="shared" ref="I13:I31" si="2">IF(F13=0,"",(H13-F13)/F13)</f>
        <v/>
      </c>
      <c r="J13" s="703">
        <v>0</v>
      </c>
      <c r="K13" s="715" t="str">
        <f t="shared" ref="K13:K31" si="3">IF(H13=0,"",(J13-H13)/H13)</f>
        <v/>
      </c>
      <c r="L13" s="159">
        <v>0</v>
      </c>
      <c r="M13" s="715" t="str">
        <f t="shared" ref="M13:M31" si="4">IF(J13=0,"",(L13-J13)/J13)</f>
        <v/>
      </c>
      <c r="N13" s="159">
        <v>0</v>
      </c>
      <c r="O13" s="715" t="str">
        <f t="shared" ref="O13:O31" si="5">IF(L13=0,"",(N13-L13)/L13)</f>
        <v/>
      </c>
      <c r="P13" s="159">
        <v>0</v>
      </c>
      <c r="Q13" s="715" t="str">
        <f t="shared" ref="Q13:Q31" si="6">IF(N13=0,"",(P13-N13)/N13)</f>
        <v/>
      </c>
      <c r="R13" s="159">
        <v>0</v>
      </c>
      <c r="S13" s="715" t="str">
        <f t="shared" ref="S13:S31" si="7">IF(P13=0,"",(R13-P13)/P13)</f>
        <v/>
      </c>
    </row>
    <row r="14" spans="1:19" s="150" customFormat="1" ht="14.4" x14ac:dyDescent="0.3">
      <c r="A14" s="141"/>
      <c r="B14" s="436"/>
      <c r="C14" s="437">
        <v>0</v>
      </c>
      <c r="D14" s="437">
        <v>0</v>
      </c>
      <c r="E14" s="709" t="str">
        <f t="shared" si="0"/>
        <v/>
      </c>
      <c r="F14" s="437">
        <v>0</v>
      </c>
      <c r="G14" s="709" t="str">
        <f t="shared" si="1"/>
        <v/>
      </c>
      <c r="H14" s="437">
        <v>0</v>
      </c>
      <c r="I14" s="712" t="str">
        <f t="shared" si="2"/>
        <v/>
      </c>
      <c r="J14" s="703">
        <v>0</v>
      </c>
      <c r="K14" s="715" t="str">
        <f t="shared" si="3"/>
        <v/>
      </c>
      <c r="L14" s="159">
        <v>0</v>
      </c>
      <c r="M14" s="715" t="str">
        <f t="shared" si="4"/>
        <v/>
      </c>
      <c r="N14" s="159">
        <v>0</v>
      </c>
      <c r="O14" s="715" t="str">
        <f t="shared" si="5"/>
        <v/>
      </c>
      <c r="P14" s="159">
        <v>0</v>
      </c>
      <c r="Q14" s="715" t="str">
        <f t="shared" si="6"/>
        <v/>
      </c>
      <c r="R14" s="159">
        <v>0</v>
      </c>
      <c r="S14" s="715" t="str">
        <f t="shared" si="7"/>
        <v/>
      </c>
    </row>
    <row r="15" spans="1:19" s="150" customFormat="1" ht="14.4" x14ac:dyDescent="0.3">
      <c r="A15" s="141"/>
      <c r="B15" s="436"/>
      <c r="C15" s="437">
        <v>0</v>
      </c>
      <c r="D15" s="437">
        <v>0</v>
      </c>
      <c r="E15" s="709" t="str">
        <f t="shared" si="0"/>
        <v/>
      </c>
      <c r="F15" s="437">
        <v>0</v>
      </c>
      <c r="G15" s="709" t="str">
        <f t="shared" si="1"/>
        <v/>
      </c>
      <c r="H15" s="437">
        <v>0</v>
      </c>
      <c r="I15" s="712" t="str">
        <f t="shared" si="2"/>
        <v/>
      </c>
      <c r="J15" s="703">
        <v>0</v>
      </c>
      <c r="K15" s="715" t="str">
        <f t="shared" si="3"/>
        <v/>
      </c>
      <c r="L15" s="159">
        <v>0</v>
      </c>
      <c r="M15" s="715" t="str">
        <f t="shared" si="4"/>
        <v/>
      </c>
      <c r="N15" s="159">
        <v>0</v>
      </c>
      <c r="O15" s="715" t="str">
        <f t="shared" si="5"/>
        <v/>
      </c>
      <c r="P15" s="159">
        <v>0</v>
      </c>
      <c r="Q15" s="715" t="str">
        <f t="shared" si="6"/>
        <v/>
      </c>
      <c r="R15" s="159">
        <v>0</v>
      </c>
      <c r="S15" s="715" t="str">
        <f t="shared" si="7"/>
        <v/>
      </c>
    </row>
    <row r="16" spans="1:19" s="150" customFormat="1" ht="14.4" x14ac:dyDescent="0.3">
      <c r="A16" s="141"/>
      <c r="B16" s="436"/>
      <c r="C16" s="437">
        <v>0</v>
      </c>
      <c r="D16" s="437">
        <v>0</v>
      </c>
      <c r="E16" s="709" t="str">
        <f t="shared" si="0"/>
        <v/>
      </c>
      <c r="F16" s="437">
        <v>0</v>
      </c>
      <c r="G16" s="709" t="str">
        <f t="shared" si="1"/>
        <v/>
      </c>
      <c r="H16" s="437">
        <v>0</v>
      </c>
      <c r="I16" s="712" t="str">
        <f t="shared" si="2"/>
        <v/>
      </c>
      <c r="J16" s="703">
        <v>0</v>
      </c>
      <c r="K16" s="715" t="str">
        <f t="shared" si="3"/>
        <v/>
      </c>
      <c r="L16" s="159">
        <v>0</v>
      </c>
      <c r="M16" s="715" t="str">
        <f t="shared" si="4"/>
        <v/>
      </c>
      <c r="N16" s="159">
        <v>0</v>
      </c>
      <c r="O16" s="715" t="str">
        <f t="shared" si="5"/>
        <v/>
      </c>
      <c r="P16" s="159">
        <v>0</v>
      </c>
      <c r="Q16" s="715" t="str">
        <f t="shared" si="6"/>
        <v/>
      </c>
      <c r="R16" s="159">
        <v>0</v>
      </c>
      <c r="S16" s="715" t="str">
        <f t="shared" si="7"/>
        <v/>
      </c>
    </row>
    <row r="17" spans="1:19" s="150" customFormat="1" ht="14.4" x14ac:dyDescent="0.3">
      <c r="A17" s="141"/>
      <c r="B17" s="436"/>
      <c r="C17" s="437">
        <v>0</v>
      </c>
      <c r="D17" s="437">
        <v>0</v>
      </c>
      <c r="E17" s="709" t="str">
        <f t="shared" si="0"/>
        <v/>
      </c>
      <c r="F17" s="437">
        <v>0</v>
      </c>
      <c r="G17" s="709" t="str">
        <f t="shared" si="1"/>
        <v/>
      </c>
      <c r="H17" s="437">
        <v>0</v>
      </c>
      <c r="I17" s="712" t="str">
        <f t="shared" si="2"/>
        <v/>
      </c>
      <c r="J17" s="703">
        <v>0</v>
      </c>
      <c r="K17" s="715" t="str">
        <f t="shared" si="3"/>
        <v/>
      </c>
      <c r="L17" s="159">
        <v>0</v>
      </c>
      <c r="M17" s="715" t="str">
        <f t="shared" si="4"/>
        <v/>
      </c>
      <c r="N17" s="159">
        <v>0</v>
      </c>
      <c r="O17" s="715" t="str">
        <f t="shared" si="5"/>
        <v/>
      </c>
      <c r="P17" s="159">
        <v>0</v>
      </c>
      <c r="Q17" s="715" t="str">
        <f t="shared" si="6"/>
        <v/>
      </c>
      <c r="R17" s="159">
        <v>0</v>
      </c>
      <c r="S17" s="715" t="str">
        <f t="shared" si="7"/>
        <v/>
      </c>
    </row>
    <row r="18" spans="1:19" s="150" customFormat="1" ht="14.4" x14ac:dyDescent="0.3">
      <c r="A18" s="141"/>
      <c r="B18" s="436"/>
      <c r="C18" s="437">
        <v>0</v>
      </c>
      <c r="D18" s="437">
        <v>0</v>
      </c>
      <c r="E18" s="709" t="str">
        <f t="shared" si="0"/>
        <v/>
      </c>
      <c r="F18" s="437">
        <v>0</v>
      </c>
      <c r="G18" s="709" t="str">
        <f t="shared" si="1"/>
        <v/>
      </c>
      <c r="H18" s="437">
        <v>0</v>
      </c>
      <c r="I18" s="712" t="str">
        <f t="shared" si="2"/>
        <v/>
      </c>
      <c r="J18" s="703">
        <v>0</v>
      </c>
      <c r="K18" s="715" t="str">
        <f t="shared" si="3"/>
        <v/>
      </c>
      <c r="L18" s="159">
        <v>0</v>
      </c>
      <c r="M18" s="715" t="str">
        <f t="shared" si="4"/>
        <v/>
      </c>
      <c r="N18" s="159">
        <v>0</v>
      </c>
      <c r="O18" s="715" t="str">
        <f t="shared" si="5"/>
        <v/>
      </c>
      <c r="P18" s="159">
        <v>0</v>
      </c>
      <c r="Q18" s="715" t="str">
        <f t="shared" si="6"/>
        <v/>
      </c>
      <c r="R18" s="159">
        <v>0</v>
      </c>
      <c r="S18" s="715" t="str">
        <f t="shared" si="7"/>
        <v/>
      </c>
    </row>
    <row r="19" spans="1:19" s="150" customFormat="1" ht="14.4" x14ac:dyDescent="0.3">
      <c r="A19" s="141"/>
      <c r="B19" s="436"/>
      <c r="C19" s="437">
        <v>0</v>
      </c>
      <c r="D19" s="437">
        <v>0</v>
      </c>
      <c r="E19" s="709" t="str">
        <f t="shared" si="0"/>
        <v/>
      </c>
      <c r="F19" s="437">
        <v>0</v>
      </c>
      <c r="G19" s="709" t="str">
        <f t="shared" si="1"/>
        <v/>
      </c>
      <c r="H19" s="437">
        <v>0</v>
      </c>
      <c r="I19" s="712" t="str">
        <f t="shared" si="2"/>
        <v/>
      </c>
      <c r="J19" s="703">
        <v>0</v>
      </c>
      <c r="K19" s="715" t="str">
        <f t="shared" si="3"/>
        <v/>
      </c>
      <c r="L19" s="159">
        <v>0</v>
      </c>
      <c r="M19" s="715" t="str">
        <f t="shared" si="4"/>
        <v/>
      </c>
      <c r="N19" s="159">
        <v>0</v>
      </c>
      <c r="O19" s="715" t="str">
        <f t="shared" si="5"/>
        <v/>
      </c>
      <c r="P19" s="159">
        <v>0</v>
      </c>
      <c r="Q19" s="715" t="str">
        <f t="shared" si="6"/>
        <v/>
      </c>
      <c r="R19" s="159">
        <v>0</v>
      </c>
      <c r="S19" s="715" t="str">
        <f t="shared" si="7"/>
        <v/>
      </c>
    </row>
    <row r="20" spans="1:19" s="150" customFormat="1" ht="14.4" x14ac:dyDescent="0.3">
      <c r="A20" s="141"/>
      <c r="B20" s="436"/>
      <c r="C20" s="437">
        <v>0</v>
      </c>
      <c r="D20" s="437">
        <v>0</v>
      </c>
      <c r="E20" s="709" t="str">
        <f t="shared" si="0"/>
        <v/>
      </c>
      <c r="F20" s="437">
        <v>0</v>
      </c>
      <c r="G20" s="709" t="str">
        <f t="shared" si="1"/>
        <v/>
      </c>
      <c r="H20" s="437">
        <v>0</v>
      </c>
      <c r="I20" s="712" t="str">
        <f t="shared" si="2"/>
        <v/>
      </c>
      <c r="J20" s="703">
        <v>0</v>
      </c>
      <c r="K20" s="715" t="str">
        <f t="shared" si="3"/>
        <v/>
      </c>
      <c r="L20" s="159">
        <v>0</v>
      </c>
      <c r="M20" s="715" t="str">
        <f t="shared" si="4"/>
        <v/>
      </c>
      <c r="N20" s="159">
        <v>0</v>
      </c>
      <c r="O20" s="715" t="str">
        <f t="shared" si="5"/>
        <v/>
      </c>
      <c r="P20" s="159">
        <v>0</v>
      </c>
      <c r="Q20" s="715" t="str">
        <f t="shared" si="6"/>
        <v/>
      </c>
      <c r="R20" s="159">
        <v>0</v>
      </c>
      <c r="S20" s="715" t="str">
        <f t="shared" si="7"/>
        <v/>
      </c>
    </row>
    <row r="21" spans="1:19" s="150" customFormat="1" ht="14.4" x14ac:dyDescent="0.3">
      <c r="A21" s="141"/>
      <c r="B21" s="436"/>
      <c r="C21" s="437">
        <v>0</v>
      </c>
      <c r="D21" s="437">
        <v>0</v>
      </c>
      <c r="E21" s="709" t="str">
        <f t="shared" si="0"/>
        <v/>
      </c>
      <c r="F21" s="437">
        <v>0</v>
      </c>
      <c r="G21" s="709" t="str">
        <f t="shared" si="1"/>
        <v/>
      </c>
      <c r="H21" s="437">
        <v>0</v>
      </c>
      <c r="I21" s="712" t="str">
        <f t="shared" si="2"/>
        <v/>
      </c>
      <c r="J21" s="703">
        <v>0</v>
      </c>
      <c r="K21" s="715" t="str">
        <f t="shared" si="3"/>
        <v/>
      </c>
      <c r="L21" s="159">
        <v>0</v>
      </c>
      <c r="M21" s="715" t="str">
        <f t="shared" si="4"/>
        <v/>
      </c>
      <c r="N21" s="159">
        <v>0</v>
      </c>
      <c r="O21" s="715" t="str">
        <f t="shared" si="5"/>
        <v/>
      </c>
      <c r="P21" s="159">
        <v>0</v>
      </c>
      <c r="Q21" s="715" t="str">
        <f t="shared" si="6"/>
        <v/>
      </c>
      <c r="R21" s="159">
        <v>0</v>
      </c>
      <c r="S21" s="715" t="str">
        <f t="shared" si="7"/>
        <v/>
      </c>
    </row>
    <row r="22" spans="1:19" s="150" customFormat="1" ht="14.4" x14ac:dyDescent="0.3">
      <c r="A22" s="141"/>
      <c r="B22" s="436"/>
      <c r="C22" s="437">
        <v>0</v>
      </c>
      <c r="D22" s="437">
        <v>0</v>
      </c>
      <c r="E22" s="709" t="str">
        <f t="shared" si="0"/>
        <v/>
      </c>
      <c r="F22" s="437">
        <v>0</v>
      </c>
      <c r="G22" s="709" t="str">
        <f t="shared" si="1"/>
        <v/>
      </c>
      <c r="H22" s="437">
        <v>0</v>
      </c>
      <c r="I22" s="712" t="str">
        <f t="shared" si="2"/>
        <v/>
      </c>
      <c r="J22" s="703">
        <v>0</v>
      </c>
      <c r="K22" s="715" t="str">
        <f t="shared" si="3"/>
        <v/>
      </c>
      <c r="L22" s="159">
        <v>0</v>
      </c>
      <c r="M22" s="715" t="str">
        <f t="shared" si="4"/>
        <v/>
      </c>
      <c r="N22" s="159">
        <v>0</v>
      </c>
      <c r="O22" s="715" t="str">
        <f t="shared" si="5"/>
        <v/>
      </c>
      <c r="P22" s="159">
        <v>0</v>
      </c>
      <c r="Q22" s="715" t="str">
        <f t="shared" si="6"/>
        <v/>
      </c>
      <c r="R22" s="159">
        <v>0</v>
      </c>
      <c r="S22" s="715" t="str">
        <f t="shared" si="7"/>
        <v/>
      </c>
    </row>
    <row r="23" spans="1:19" s="150" customFormat="1" ht="14.4" x14ac:dyDescent="0.3">
      <c r="A23" s="141"/>
      <c r="B23" s="436"/>
      <c r="C23" s="437">
        <v>0</v>
      </c>
      <c r="D23" s="437">
        <v>0</v>
      </c>
      <c r="E23" s="709" t="str">
        <f t="shared" si="0"/>
        <v/>
      </c>
      <c r="F23" s="437">
        <v>0</v>
      </c>
      <c r="G23" s="709" t="str">
        <f t="shared" si="1"/>
        <v/>
      </c>
      <c r="H23" s="437">
        <v>0</v>
      </c>
      <c r="I23" s="712" t="str">
        <f t="shared" si="2"/>
        <v/>
      </c>
      <c r="J23" s="703">
        <v>0</v>
      </c>
      <c r="K23" s="715" t="str">
        <f t="shared" si="3"/>
        <v/>
      </c>
      <c r="L23" s="159">
        <v>0</v>
      </c>
      <c r="M23" s="715" t="str">
        <f t="shared" si="4"/>
        <v/>
      </c>
      <c r="N23" s="159">
        <v>0</v>
      </c>
      <c r="O23" s="715" t="str">
        <f t="shared" si="5"/>
        <v/>
      </c>
      <c r="P23" s="159">
        <v>0</v>
      </c>
      <c r="Q23" s="715" t="str">
        <f t="shared" si="6"/>
        <v/>
      </c>
      <c r="R23" s="159">
        <v>0</v>
      </c>
      <c r="S23" s="715" t="str">
        <f t="shared" si="7"/>
        <v/>
      </c>
    </row>
    <row r="24" spans="1:19" s="150" customFormat="1" ht="14.4" x14ac:dyDescent="0.3">
      <c r="A24" s="141"/>
      <c r="B24" s="436"/>
      <c r="C24" s="437">
        <v>0</v>
      </c>
      <c r="D24" s="437">
        <v>0</v>
      </c>
      <c r="E24" s="709" t="str">
        <f t="shared" si="0"/>
        <v/>
      </c>
      <c r="F24" s="437">
        <v>0</v>
      </c>
      <c r="G24" s="709" t="str">
        <f t="shared" si="1"/>
        <v/>
      </c>
      <c r="H24" s="437">
        <v>0</v>
      </c>
      <c r="I24" s="712" t="str">
        <f t="shared" si="2"/>
        <v/>
      </c>
      <c r="J24" s="703">
        <v>0</v>
      </c>
      <c r="K24" s="715" t="str">
        <f t="shared" si="3"/>
        <v/>
      </c>
      <c r="L24" s="159">
        <v>0</v>
      </c>
      <c r="M24" s="715" t="str">
        <f t="shared" si="4"/>
        <v/>
      </c>
      <c r="N24" s="159">
        <v>0</v>
      </c>
      <c r="O24" s="715" t="str">
        <f t="shared" si="5"/>
        <v/>
      </c>
      <c r="P24" s="159">
        <v>0</v>
      </c>
      <c r="Q24" s="715" t="str">
        <f t="shared" si="6"/>
        <v/>
      </c>
      <c r="R24" s="159">
        <v>0</v>
      </c>
      <c r="S24" s="715" t="str">
        <f t="shared" si="7"/>
        <v/>
      </c>
    </row>
    <row r="25" spans="1:19" s="133" customFormat="1" ht="14.4" x14ac:dyDescent="0.3">
      <c r="A25" s="141"/>
      <c r="B25" s="436"/>
      <c r="C25" s="437">
        <v>0</v>
      </c>
      <c r="D25" s="437">
        <v>0</v>
      </c>
      <c r="E25" s="709" t="str">
        <f t="shared" si="0"/>
        <v/>
      </c>
      <c r="F25" s="437">
        <v>0</v>
      </c>
      <c r="G25" s="709" t="str">
        <f t="shared" si="1"/>
        <v/>
      </c>
      <c r="H25" s="437">
        <v>0</v>
      </c>
      <c r="I25" s="712" t="str">
        <f t="shared" si="2"/>
        <v/>
      </c>
      <c r="J25" s="703">
        <v>0</v>
      </c>
      <c r="K25" s="715" t="str">
        <f t="shared" si="3"/>
        <v/>
      </c>
      <c r="L25" s="159">
        <v>0</v>
      </c>
      <c r="M25" s="715" t="str">
        <f t="shared" si="4"/>
        <v/>
      </c>
      <c r="N25" s="159">
        <v>0</v>
      </c>
      <c r="O25" s="715" t="str">
        <f t="shared" si="5"/>
        <v/>
      </c>
      <c r="P25" s="159">
        <v>0</v>
      </c>
      <c r="Q25" s="715" t="str">
        <f t="shared" si="6"/>
        <v/>
      </c>
      <c r="R25" s="159">
        <v>0</v>
      </c>
      <c r="S25" s="715" t="str">
        <f t="shared" si="7"/>
        <v/>
      </c>
    </row>
    <row r="26" spans="1:19" s="133" customFormat="1" ht="14.4" x14ac:dyDescent="0.3">
      <c r="A26" s="141"/>
      <c r="B26" s="436"/>
      <c r="C26" s="437">
        <v>0</v>
      </c>
      <c r="D26" s="437">
        <v>0</v>
      </c>
      <c r="E26" s="709" t="str">
        <f t="shared" si="0"/>
        <v/>
      </c>
      <c r="F26" s="437">
        <v>0</v>
      </c>
      <c r="G26" s="709" t="str">
        <f t="shared" si="1"/>
        <v/>
      </c>
      <c r="H26" s="437">
        <v>0</v>
      </c>
      <c r="I26" s="712" t="str">
        <f t="shared" si="2"/>
        <v/>
      </c>
      <c r="J26" s="703">
        <v>0</v>
      </c>
      <c r="K26" s="715" t="str">
        <f t="shared" si="3"/>
        <v/>
      </c>
      <c r="L26" s="159">
        <v>0</v>
      </c>
      <c r="M26" s="715" t="str">
        <f t="shared" si="4"/>
        <v/>
      </c>
      <c r="N26" s="159">
        <v>0</v>
      </c>
      <c r="O26" s="715" t="str">
        <f t="shared" si="5"/>
        <v/>
      </c>
      <c r="P26" s="159">
        <v>0</v>
      </c>
      <c r="Q26" s="715" t="str">
        <f t="shared" si="6"/>
        <v/>
      </c>
      <c r="R26" s="159">
        <v>0</v>
      </c>
      <c r="S26" s="715" t="str">
        <f t="shared" si="7"/>
        <v/>
      </c>
    </row>
    <row r="27" spans="1:19" s="133" customFormat="1" ht="14.4" x14ac:dyDescent="0.3">
      <c r="A27" s="141"/>
      <c r="B27" s="436"/>
      <c r="C27" s="437">
        <v>0</v>
      </c>
      <c r="D27" s="437">
        <v>0</v>
      </c>
      <c r="E27" s="709" t="str">
        <f t="shared" si="0"/>
        <v/>
      </c>
      <c r="F27" s="437">
        <v>0</v>
      </c>
      <c r="G27" s="709" t="str">
        <f t="shared" si="1"/>
        <v/>
      </c>
      <c r="H27" s="437">
        <v>0</v>
      </c>
      <c r="I27" s="712" t="str">
        <f t="shared" si="2"/>
        <v/>
      </c>
      <c r="J27" s="703">
        <v>0</v>
      </c>
      <c r="K27" s="715" t="str">
        <f t="shared" si="3"/>
        <v/>
      </c>
      <c r="L27" s="159">
        <v>0</v>
      </c>
      <c r="M27" s="715" t="str">
        <f t="shared" si="4"/>
        <v/>
      </c>
      <c r="N27" s="159">
        <v>0</v>
      </c>
      <c r="O27" s="715" t="str">
        <f t="shared" si="5"/>
        <v/>
      </c>
      <c r="P27" s="159">
        <v>0</v>
      </c>
      <c r="Q27" s="715" t="str">
        <f t="shared" si="6"/>
        <v/>
      </c>
      <c r="R27" s="159">
        <v>0</v>
      </c>
      <c r="S27" s="715" t="str">
        <f t="shared" si="7"/>
        <v/>
      </c>
    </row>
    <row r="28" spans="1:19" s="133" customFormat="1" ht="14.4" x14ac:dyDescent="0.3">
      <c r="A28" s="141"/>
      <c r="B28" s="436"/>
      <c r="C28" s="438">
        <v>0</v>
      </c>
      <c r="D28" s="438">
        <v>0</v>
      </c>
      <c r="E28" s="709" t="str">
        <f t="shared" si="0"/>
        <v/>
      </c>
      <c r="F28" s="438">
        <v>0</v>
      </c>
      <c r="G28" s="709" t="str">
        <f t="shared" si="1"/>
        <v/>
      </c>
      <c r="H28" s="438">
        <v>0</v>
      </c>
      <c r="I28" s="712" t="str">
        <f t="shared" si="2"/>
        <v/>
      </c>
      <c r="J28" s="704">
        <v>0</v>
      </c>
      <c r="K28" s="715" t="str">
        <f t="shared" si="3"/>
        <v/>
      </c>
      <c r="L28" s="160">
        <v>0</v>
      </c>
      <c r="M28" s="715" t="str">
        <f t="shared" si="4"/>
        <v/>
      </c>
      <c r="N28" s="160">
        <v>0</v>
      </c>
      <c r="O28" s="715" t="str">
        <f t="shared" si="5"/>
        <v/>
      </c>
      <c r="P28" s="160">
        <v>0</v>
      </c>
      <c r="Q28" s="715" t="str">
        <f t="shared" si="6"/>
        <v/>
      </c>
      <c r="R28" s="160">
        <v>0</v>
      </c>
      <c r="S28" s="715" t="str">
        <f t="shared" si="7"/>
        <v/>
      </c>
    </row>
    <row r="29" spans="1:19" s="133" customFormat="1" ht="14.4" x14ac:dyDescent="0.3">
      <c r="A29" s="141"/>
      <c r="B29" s="439"/>
      <c r="C29" s="438">
        <v>0</v>
      </c>
      <c r="D29" s="438">
        <v>0</v>
      </c>
      <c r="E29" s="709" t="str">
        <f t="shared" si="0"/>
        <v/>
      </c>
      <c r="F29" s="438">
        <v>0</v>
      </c>
      <c r="G29" s="709" t="str">
        <f t="shared" si="1"/>
        <v/>
      </c>
      <c r="H29" s="438">
        <v>0</v>
      </c>
      <c r="I29" s="712" t="str">
        <f t="shared" si="2"/>
        <v/>
      </c>
      <c r="J29" s="704">
        <v>0</v>
      </c>
      <c r="K29" s="715" t="str">
        <f t="shared" si="3"/>
        <v/>
      </c>
      <c r="L29" s="160">
        <v>0</v>
      </c>
      <c r="M29" s="715" t="str">
        <f t="shared" si="4"/>
        <v/>
      </c>
      <c r="N29" s="160">
        <v>0</v>
      </c>
      <c r="O29" s="715" t="str">
        <f t="shared" si="5"/>
        <v/>
      </c>
      <c r="P29" s="160">
        <v>0</v>
      </c>
      <c r="Q29" s="715" t="str">
        <f t="shared" si="6"/>
        <v/>
      </c>
      <c r="R29" s="160">
        <v>0</v>
      </c>
      <c r="S29" s="715" t="str">
        <f t="shared" si="7"/>
        <v/>
      </c>
    </row>
    <row r="30" spans="1:19" s="133" customFormat="1" ht="15" thickBot="1" x14ac:dyDescent="0.35">
      <c r="A30" s="141"/>
      <c r="B30" s="440"/>
      <c r="C30" s="441">
        <v>0</v>
      </c>
      <c r="D30" s="441">
        <v>0</v>
      </c>
      <c r="E30" s="710" t="str">
        <f t="shared" si="0"/>
        <v/>
      </c>
      <c r="F30" s="441">
        <v>0</v>
      </c>
      <c r="G30" s="710" t="str">
        <f t="shared" si="1"/>
        <v/>
      </c>
      <c r="H30" s="441">
        <v>0</v>
      </c>
      <c r="I30" s="713" t="str">
        <f t="shared" si="2"/>
        <v/>
      </c>
      <c r="J30" s="705">
        <v>0</v>
      </c>
      <c r="K30" s="716" t="str">
        <f t="shared" si="3"/>
        <v/>
      </c>
      <c r="L30" s="162">
        <v>0</v>
      </c>
      <c r="M30" s="716" t="str">
        <f t="shared" si="4"/>
        <v/>
      </c>
      <c r="N30" s="162">
        <v>0</v>
      </c>
      <c r="O30" s="716" t="str">
        <f t="shared" si="5"/>
        <v/>
      </c>
      <c r="P30" s="162">
        <v>0</v>
      </c>
      <c r="Q30" s="716" t="str">
        <f t="shared" si="6"/>
        <v/>
      </c>
      <c r="R30" s="162">
        <v>0</v>
      </c>
      <c r="S30" s="716" t="str">
        <f t="shared" si="7"/>
        <v/>
      </c>
    </row>
    <row r="31" spans="1:19" s="150" customFormat="1" ht="15" thickBot="1" x14ac:dyDescent="0.35">
      <c r="A31" s="141"/>
      <c r="B31" s="442" t="s">
        <v>166</v>
      </c>
      <c r="C31" s="443">
        <f>SUM(C12:C30)</f>
        <v>0</v>
      </c>
      <c r="D31" s="443">
        <f>SUM(D12:D30)</f>
        <v>0</v>
      </c>
      <c r="E31" s="711" t="str">
        <f t="shared" si="0"/>
        <v/>
      </c>
      <c r="F31" s="443">
        <f>SUM(F12:F30)</f>
        <v>0</v>
      </c>
      <c r="G31" s="711" t="str">
        <f t="shared" si="1"/>
        <v/>
      </c>
      <c r="H31" s="443">
        <f>SUM(H12:H30)</f>
        <v>0</v>
      </c>
      <c r="I31" s="714" t="str">
        <f t="shared" si="2"/>
        <v/>
      </c>
      <c r="J31" s="706">
        <f>SUM(J12:J30)</f>
        <v>0</v>
      </c>
      <c r="K31" s="717" t="str">
        <f t="shared" si="3"/>
        <v/>
      </c>
      <c r="L31" s="164">
        <f>SUM(L12:L30)</f>
        <v>0</v>
      </c>
      <c r="M31" s="717" t="str">
        <f t="shared" si="4"/>
        <v/>
      </c>
      <c r="N31" s="164">
        <f>SUM(N12:N30)</f>
        <v>0</v>
      </c>
      <c r="O31" s="717" t="str">
        <f t="shared" si="5"/>
        <v/>
      </c>
      <c r="P31" s="164">
        <f>SUM(P12:P30)</f>
        <v>0</v>
      </c>
      <c r="Q31" s="717" t="str">
        <f t="shared" si="6"/>
        <v/>
      </c>
      <c r="R31" s="164">
        <f>SUM(R12:R30)</f>
        <v>0</v>
      </c>
      <c r="S31" s="717" t="str">
        <f t="shared" si="7"/>
        <v/>
      </c>
    </row>
    <row r="32" spans="1:19" s="133" customFormat="1" ht="14.4" x14ac:dyDescent="0.3">
      <c r="A32" s="141"/>
      <c r="B32" s="143"/>
      <c r="C32" s="143"/>
      <c r="D32" s="143"/>
      <c r="E32" s="143"/>
      <c r="F32" s="143"/>
      <c r="G32" s="143"/>
      <c r="H32" s="143"/>
      <c r="I32" s="143"/>
      <c r="J32" s="143"/>
      <c r="K32" s="143"/>
      <c r="L32" s="143"/>
      <c r="M32" s="143"/>
      <c r="N32" s="143"/>
      <c r="O32" s="143"/>
      <c r="P32" s="144"/>
      <c r="Q32" s="144"/>
    </row>
    <row r="34" spans="2:8" ht="15.6" x14ac:dyDescent="0.3">
      <c r="B34" s="165"/>
    </row>
    <row r="37" spans="2:8" ht="12.75" customHeight="1" x14ac:dyDescent="0.3">
      <c r="H37" s="146" t="s">
        <v>118</v>
      </c>
    </row>
  </sheetData>
  <mergeCells count="6">
    <mergeCell ref="B2:S2"/>
    <mergeCell ref="B4:C4"/>
    <mergeCell ref="D4:N4"/>
    <mergeCell ref="B7:S7"/>
    <mergeCell ref="C10:H10"/>
    <mergeCell ref="J10:S10"/>
  </mergeCells>
  <printOptions horizontalCentered="1"/>
  <pageMargins left="0.2" right="0.2" top="0.25" bottom="0.2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Inc Stmt -  Schedule P</vt:lpstr>
      <vt:lpstr>Bal Sht - Schedule P-1</vt:lpstr>
      <vt:lpstr>Stmt Cash Flow - Schedule P-2</vt:lpstr>
      <vt:lpstr>Network Access Re - Schedule S</vt:lpstr>
      <vt:lpstr>Cost Network Access Cert. S-a</vt:lpstr>
      <vt:lpstr>Avg. Network Access Cert. S-b </vt:lpstr>
      <vt:lpstr>Debt Schedule S-1</vt:lpstr>
      <vt:lpstr>REV Deploy &amp; Dep - Schedule S-2</vt:lpstr>
      <vt:lpstr>Non-Op Schedule S-3</vt:lpstr>
      <vt:lpstr>Non-Reg S-4</vt:lpstr>
      <vt:lpstr>FCC Accts Inc Stmt S-5</vt:lpstr>
      <vt:lpstr>FCC Accts Bal Shtt S-5a</vt:lpstr>
      <vt:lpstr>Cash Flow S-5b</vt:lpstr>
      <vt:lpstr>'FCC Accts Bal Shtt S-5a'!Print_Area</vt:lpstr>
      <vt:lpstr>'FCC Accts Inc Stmt S-5'!Print_Area</vt:lpstr>
      <vt:lpstr>'Inc Stmt -  Schedule P'!Print_Area</vt:lpstr>
      <vt:lpstr>'Non-Op Schedule S-3'!Print_Area</vt:lpstr>
      <vt:lpstr>'Non-Reg S-4'!Print_Area</vt:lpstr>
      <vt:lpstr>'Bal Sht - Schedule P-1'!Print_Titles</vt:lpstr>
      <vt:lpstr>'FCC Accts Bal Shtt S-5a'!Print_Titles</vt:lpstr>
      <vt:lpstr>'FCC Accts Inc Stmt S-5'!Print_Titles</vt:lpstr>
      <vt:lpstr>'Network Access Re - Schedule S'!Print_Titles</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2010-01-28T20:08:20Z</dcterms:created>
  <dcterms:modified xsi:type="dcterms:W3CDTF">2014-04-07T17:20:03Z</dcterms:modified>
</cp:coreProperties>
</file>